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<sst xmlns="http://schemas.openxmlformats.org/spreadsheetml/2006/main" count="389" uniqueCount="284">
  <si>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</si>
  <si>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</si>
  <si>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</si>
  <si>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</si>
  <si>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</si>
  <si>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</si>
  <si>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</si>
  <si>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</si>
  <si>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</si>
  <si>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</si>
  <si>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</si>
  <si>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</si>
  <si>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</si>
  <si>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</si>
  <si>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</si>
  <si>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</si>
  <si>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</si>
  <si>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</si>
  <si>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</si>
  <si>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</si>
  <si>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</si>
  <si>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</si>
  <si>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</si>
  <si>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</si>
  <si>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</si>
  <si>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</si>
  <si>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</si>
  <si>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</si>
  <si>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</si>
  <si>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</si>
  <si>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</si>
  <si>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</si>
  <si>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</si>
  <si>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</si>
  <si>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</si>
  <si>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</si>
  <si>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</si>
  <si>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</si>
  <si>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</si>
  <si>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</si>
  <si>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</si>
  <si>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</si>
  <si>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</si>
  <si>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</si>
  <si>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</si>
  <si>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</si>
  <si>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</si>
  <si>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</si>
  <si>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</si>
  <si>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</si>
  <si>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</si>
  <si>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</si>
  <si>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</si>
  <si>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</si>
  <si>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</si>
  <si>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</si>
  <si>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</si>
  <si>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</si>
  <si>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</si>
  <si>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</si>
  <si>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</si>
  <si>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</si>
  <si>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</si>
  <si>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</si>
  <si>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</si>
  <si>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</si>
  <si>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</si>
  <si>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</si>
  <si>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</si>
  <si>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</si>
  <si>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</si>
  <si>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</si>
  <si>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</si>
  <si>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</si>
  <si>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</si>
  <si>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</si>
  <si>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</si>
  <si>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</si>
  <si>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</si>
  <si>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</si>
  <si>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</si>
  <si>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</si>
  <si>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</si>
  <si>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</si>
  <si>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</si>
  <si>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</si>
  <si>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</si>
  <si>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</si>
  <si>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</si>
  <si>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</si>
  <si>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</si>
  <si>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</si>
  <si>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</si>
  <si>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</si>
  <si>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</si>
  <si>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</si>
  <si>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</si>
  <si>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</si>
  <si>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</si>
  <si>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</si>
  <si>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</si>
  <si>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</si>
  <si>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</si>
  <si>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</si>
  <si>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</si>
  <si>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</si>
  <si>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</si>
  <si>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</si>
  <si>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</si>
  <si>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</si>
  <si>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</si>
  <si>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</si>
  <si>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</si>
  <si>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</si>
  <si>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</si>
  <si>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</si>
  <si>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</si>
  <si>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</si>
  <si>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</si>
  <si>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</si>
  <si>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</si>
  <si>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</si>
  <si>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</si>
  <si>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</si>
  <si>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</si>
  <si>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</si>
  <si>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</si>
  <si>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</si>
  <si>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</si>
  <si>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</si>
  <si>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</si>
  <si>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</si>
  <si>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</si>
  <si>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</si>
  <si>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</si>
  <si>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</si>
  <si>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</si>
  <si>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</si>
  <si>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</si>
  <si>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</si>
  <si>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</si>
  <si>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</si>
  <si>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</si>
  <si>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</si>
  <si>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</si>
  <si>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</si>
  <si>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</si>
  <si>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</si>
  <si>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</si>
  <si>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</si>
  <si>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</si>
  <si>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</si>
  <si>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</si>
  <si>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</si>
  <si>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</si>
  <si>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</si>
  <si>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</si>
  <si>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</si>
  <si>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</si>
  <si>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</si>
  <si>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</si>
  <si>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</si>
  <si>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</si>
  <si>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</si>
  <si>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</si>
  <si>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</si>
  <si>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</si>
  <si>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</si>
  <si>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</si>
  <si>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</si>
  <si>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</si>
  <si>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</si>
  <si>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</si>
  <si>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</si>
  <si>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</si>
  <si>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</si>
  <si>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</si>
  <si>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</si>
  <si>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</si>
  <si>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</si>
  <si>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</si>
  <si>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</si>
  <si>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</si>
  <si>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</si>
  <si>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</si>
  <si>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</si>
  <si>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</si>
  <si>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</si>
  <si>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</si>
  <si>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</si>
  <si>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</si>
  <si>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</si>
  <si>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</si>
  <si>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</si>
  <si>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</si>
  <si>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</si>
  <si>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</si>
  <si>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</si>
  <si>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</si>
  <si>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</si>
  <si>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</si>
  <si>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</si>
  <si>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</si>
  <si>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</si>
  <si>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</si>
  <si>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</si>
  <si>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</si>
  <si>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</si>
  <si>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</si>
  <si>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</si>
  <si>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</si>
  <si>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</si>
  <si>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</si>
  <si>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</si>
  <si>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</si>
  <si>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</si>
  <si>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</si>
  <si>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</si>
  <si>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</si>
  <si>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</si>
  <si>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</si>
  <si>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</si>
  <si>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</si>
  <si>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</si>
  <si>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</si>
  <si>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</si>
  <si>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</si>
  <si>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</si>
  <si>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</si>
  <si>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</si>
  <si>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</si>
  <si>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</si>
  <si>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</si>
  <si>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</si>
  <si>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</si>
  <si>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</si>
  <si>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</si>
  <si>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</si>
  <si>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</si>
  <si>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</si>
  <si>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</si>
  <si>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</si>
  <si>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</si>
  <si>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</si>
  <si>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</si>
  <si>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</si>
  <si>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</si>
  <si>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</si>
  <si>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</si>
  <si>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</si>
  <si>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</si>
  <si>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</si>
  <si>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</si>
  <si>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</si>
  <si>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</si>
  <si>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</si>
  <si>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</si>
  <si>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</si>
  <si>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</si>
  <si>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</si>
  <si>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</si>
  <si>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</si>
  <si>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</si>
  <si>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</si>
  <si>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</si>
  <si>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</si>
  <si>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</si>
  <si>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</si>
  <si>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</si>
  <si>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</si>
  <si>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</si>
  <si>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</si>
  <si>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</si>
  <si>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</si>
  <si>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</si>
  <si>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</t>
  </si>
  <si>
    <t>П.І. Сагайда</t>
  </si>
  <si>
    <t>Працевлаштування та ділова кар'єра</t>
  </si>
  <si>
    <t>План освітнього процесу на 2023-2024 н.р.    КНмаг-1,4</t>
  </si>
  <si>
    <t xml:space="preserve">Позначення: Т – теоретичне навчання; С – екзаменаційна сесія; П – практика; К – канікули; Д– виконання кваліф. роботи; А – Атестація </t>
  </si>
  <si>
    <t>Виконання кваліф. роботи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</si>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</sst>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1" fontId="86" fillId="0" borderId="14" xfId="0" applyNumberFormat="1" applyFont="1" applyFill="1" applyBorder="1" applyAlignment="1">
      <alignment horizontal="left" vertical="center" wrapText="1"/>
    </xf>
    <xf numFmtId="49" fontId="86" fillId="0" borderId="15" xfId="0" applyNumberFormat="1" applyFont="1" applyFill="1" applyBorder="1" applyAlignment="1">
      <alignment horizontal="center" vertical="center" wrapText="1"/>
    </xf>
    <xf numFmtId="49" fontId="86" fillId="0" borderId="16" xfId="0" applyNumberFormat="1" applyFont="1" applyFill="1" applyBorder="1" applyAlignment="1">
      <alignment horizontal="center" vertical="center" wrapText="1"/>
    </xf>
    <xf numFmtId="49" fontId="86" fillId="0" borderId="17" xfId="0" applyNumberFormat="1" applyFont="1" applyFill="1" applyBorder="1" applyAlignment="1">
      <alignment horizontal="center" vertical="center" wrapText="1"/>
    </xf>
    <xf numFmtId="49" fontId="86" fillId="0" borderId="18" xfId="0" applyNumberFormat="1" applyFont="1" applyFill="1" applyBorder="1" applyAlignment="1">
      <alignment horizontal="center" vertical="center" wrapText="1"/>
    </xf>
    <xf numFmtId="49" fontId="86" fillId="0" borderId="19" xfId="0" applyNumberFormat="1" applyFont="1" applyFill="1" applyBorder="1" applyAlignment="1">
      <alignment horizontal="center" vertical="center" wrapText="1"/>
    </xf>
    <xf numFmtId="0" fontId="86" fillId="34" borderId="20" xfId="0" applyNumberFormat="1" applyFont="1" applyFill="1" applyBorder="1" applyAlignment="1">
      <alignment horizontal="left" vertical="center" wrapText="1"/>
    </xf>
    <xf numFmtId="1" fontId="86" fillId="0" borderId="21" xfId="0" applyNumberFormat="1" applyFont="1" applyFill="1" applyBorder="1" applyAlignment="1">
      <alignment horizontal="left" vertical="center" wrapText="1"/>
    </xf>
    <xf numFmtId="1" fontId="86" fillId="0" borderId="22" xfId="54" applyNumberFormat="1" applyFont="1" applyFill="1" applyBorder="1" applyAlignment="1">
      <alignment horizontal="left" vertical="center" wrapText="1"/>
      <protection/>
    </xf>
    <xf numFmtId="1" fontId="86" fillId="0" borderId="21" xfId="54" applyNumberFormat="1" applyFont="1" applyFill="1" applyBorder="1" applyAlignment="1">
      <alignment horizontal="left" vertical="center" wrapText="1"/>
      <protection/>
    </xf>
    <xf numFmtId="1" fontId="86" fillId="0" borderId="14" xfId="54" applyNumberFormat="1" applyFont="1" applyFill="1" applyBorder="1" applyAlignment="1">
      <alignment horizontal="left" vertical="center" wrapText="1"/>
      <protection/>
    </xf>
    <xf numFmtId="1" fontId="86" fillId="34" borderId="21" xfId="0" applyNumberFormat="1" applyFont="1" applyFill="1" applyBorder="1" applyAlignment="1">
      <alignment horizontal="left" vertical="center" wrapText="1"/>
    </xf>
    <xf numFmtId="1" fontId="86" fillId="34" borderId="14" xfId="0" applyNumberFormat="1" applyFont="1" applyFill="1" applyBorder="1" applyAlignment="1">
      <alignment horizontal="left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 wrapText="1"/>
    </xf>
    <xf numFmtId="184" fontId="86" fillId="34" borderId="25" xfId="0" applyNumberFormat="1" applyFont="1" applyFill="1" applyBorder="1" applyAlignment="1">
      <alignment horizontal="center" vertical="center" wrapText="1"/>
    </xf>
    <xf numFmtId="1" fontId="86" fillId="34" borderId="14" xfId="0" applyNumberFormat="1" applyFont="1" applyFill="1" applyBorder="1" applyAlignment="1">
      <alignment horizontal="left" vertical="center" wrapText="1"/>
    </xf>
    <xf numFmtId="49" fontId="86" fillId="34" borderId="18" xfId="0" applyNumberFormat="1" applyFont="1" applyFill="1" applyBorder="1" applyAlignment="1">
      <alignment horizontal="center" vertical="center" wrapText="1"/>
    </xf>
    <xf numFmtId="0" fontId="86" fillId="34" borderId="17" xfId="0" applyFont="1" applyFill="1" applyBorder="1" applyAlignment="1">
      <alignment horizontal="center" vertical="center" wrapText="1"/>
    </xf>
    <xf numFmtId="0" fontId="86" fillId="34" borderId="26" xfId="0" applyFont="1" applyFill="1" applyBorder="1" applyAlignment="1">
      <alignment horizontal="center" vertical="center" wrapText="1"/>
    </xf>
    <xf numFmtId="186" fontId="86" fillId="34" borderId="27" xfId="0" applyNumberFormat="1" applyFont="1" applyFill="1" applyBorder="1" applyAlignment="1" applyProtection="1">
      <alignment horizontal="center" vertical="center"/>
      <protection/>
    </xf>
    <xf numFmtId="184" fontId="86" fillId="34" borderId="25" xfId="0" applyNumberFormat="1" applyFont="1" applyFill="1" applyBorder="1" applyAlignment="1">
      <alignment horizontal="center" vertical="center" wrapText="1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>
      <alignment horizontal="center" vertical="center" wrapText="1"/>
    </xf>
    <xf numFmtId="0" fontId="86" fillId="34" borderId="18" xfId="0" applyFont="1" applyFill="1" applyBorder="1" applyAlignment="1">
      <alignment horizontal="center" vertical="center" wrapText="1"/>
    </xf>
    <xf numFmtId="186" fontId="86" fillId="34" borderId="26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86" fillId="34" borderId="28" xfId="0" applyNumberFormat="1" applyFont="1" applyFill="1" applyBorder="1" applyAlignment="1">
      <alignment horizontal="left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29" xfId="0" applyFont="1" applyFill="1" applyBorder="1" applyAlignment="1">
      <alignment horizontal="center" vertical="center" wrapText="1"/>
    </xf>
    <xf numFmtId="186" fontId="86" fillId="34" borderId="30" xfId="0" applyNumberFormat="1" applyFont="1" applyFill="1" applyBorder="1" applyAlignment="1" applyProtection="1">
      <alignment horizontal="center" vertical="center"/>
      <protection/>
    </xf>
    <xf numFmtId="184" fontId="86" fillId="34" borderId="31" xfId="0" applyNumberFormat="1" applyFont="1" applyFill="1" applyBorder="1" applyAlignment="1">
      <alignment horizontal="center" vertical="center" wrapText="1"/>
    </xf>
    <xf numFmtId="186" fontId="86" fillId="34" borderId="29" xfId="0" applyNumberFormat="1" applyFont="1" applyFill="1" applyBorder="1" applyAlignment="1" applyProtection="1">
      <alignment horizontal="center" vertical="center"/>
      <protection/>
    </xf>
    <xf numFmtId="0" fontId="86" fillId="34" borderId="18" xfId="0" applyNumberFormat="1" applyFont="1" applyFill="1" applyBorder="1" applyAlignment="1">
      <alignment horizontal="center" vertical="center" wrapText="1"/>
    </xf>
    <xf numFmtId="0" fontId="86" fillId="34" borderId="11" xfId="0" applyNumberFormat="1" applyFont="1" applyFill="1" applyBorder="1" applyAlignment="1">
      <alignment horizontal="center" vertical="center" wrapText="1"/>
    </xf>
    <xf numFmtId="0" fontId="86" fillId="34" borderId="21" xfId="0" applyNumberFormat="1" applyFont="1" applyFill="1" applyBorder="1" applyAlignment="1" applyProtection="1">
      <alignment horizontal="center" vertical="center"/>
      <protection/>
    </xf>
    <xf numFmtId="184" fontId="86" fillId="34" borderId="31" xfId="0" applyNumberFormat="1" applyFont="1" applyFill="1" applyBorder="1" applyAlignment="1" applyProtection="1">
      <alignment horizontal="center" vertical="center"/>
      <protection/>
    </xf>
    <xf numFmtId="0" fontId="86" fillId="34" borderId="21" xfId="0" applyNumberFormat="1" applyFont="1" applyFill="1" applyBorder="1" applyAlignment="1">
      <alignment horizontal="center" vertical="center" wrapText="1"/>
    </xf>
    <xf numFmtId="186" fontId="86" fillId="34" borderId="24" xfId="0" applyNumberFormat="1" applyFont="1" applyFill="1" applyBorder="1" applyAlignment="1" applyProtection="1">
      <alignment horizontal="center" vertical="center"/>
      <protection/>
    </xf>
    <xf numFmtId="186" fontId="86" fillId="34" borderId="11" xfId="0" applyNumberFormat="1" applyFont="1" applyFill="1" applyBorder="1" applyAlignment="1" applyProtection="1">
      <alignment horizontal="center" vertical="center"/>
      <protection/>
    </xf>
    <xf numFmtId="186" fontId="86" fillId="34" borderId="20" xfId="0" applyNumberFormat="1" applyFont="1" applyFill="1" applyBorder="1" applyAlignment="1" applyProtection="1">
      <alignment horizontal="center" vertical="center"/>
      <protection/>
    </xf>
    <xf numFmtId="187" fontId="86" fillId="34" borderId="18" xfId="0" applyNumberFormat="1" applyFont="1" applyFill="1" applyBorder="1" applyAlignment="1" applyProtection="1">
      <alignment horizontal="center" vertical="center"/>
      <protection/>
    </xf>
    <xf numFmtId="186" fontId="86" fillId="34" borderId="21" xfId="0" applyNumberFormat="1" applyFont="1" applyFill="1" applyBorder="1" applyAlignment="1" applyProtection="1">
      <alignment horizontal="center" vertical="center"/>
      <protection/>
    </xf>
    <xf numFmtId="49" fontId="86" fillId="34" borderId="16" xfId="0" applyNumberFormat="1" applyFont="1" applyFill="1" applyBorder="1" applyAlignment="1">
      <alignment horizontal="center" vertical="center" wrapText="1"/>
    </xf>
    <xf numFmtId="1" fontId="86" fillId="34" borderId="32" xfId="0" applyNumberFormat="1" applyFont="1" applyFill="1" applyBorder="1" applyAlignment="1">
      <alignment horizontal="left" vertical="center" wrapText="1"/>
    </xf>
    <xf numFmtId="0" fontId="86" fillId="34" borderId="13" xfId="0" applyNumberFormat="1" applyFont="1" applyFill="1" applyBorder="1" applyAlignment="1">
      <alignment horizontal="center" vertical="center" wrapText="1"/>
    </xf>
    <xf numFmtId="0" fontId="86" fillId="34" borderId="33" xfId="0" applyNumberFormat="1" applyFont="1" applyFill="1" applyBorder="1" applyAlignment="1">
      <alignment horizontal="center" vertical="center" wrapText="1"/>
    </xf>
    <xf numFmtId="0" fontId="86" fillId="34" borderId="34" xfId="0" applyNumberFormat="1" applyFont="1" applyFill="1" applyBorder="1" applyAlignment="1" applyProtection="1">
      <alignment horizontal="center" vertical="center"/>
      <protection/>
    </xf>
    <xf numFmtId="184" fontId="86" fillId="34" borderId="35" xfId="0" applyNumberFormat="1" applyFont="1" applyFill="1" applyBorder="1" applyAlignment="1" applyProtection="1">
      <alignment horizontal="center" vertical="center"/>
      <protection/>
    </xf>
    <xf numFmtId="186" fontId="86" fillId="34" borderId="0" xfId="0" applyNumberFormat="1" applyFont="1" applyFill="1" applyBorder="1" applyAlignment="1" applyProtection="1">
      <alignment horizontal="center" vertical="center"/>
      <protection/>
    </xf>
    <xf numFmtId="186" fontId="86" fillId="34" borderId="34" xfId="0" applyNumberFormat="1" applyFont="1" applyFill="1" applyBorder="1" applyAlignment="1" applyProtection="1">
      <alignment horizontal="center" vertical="center"/>
      <protection/>
    </xf>
    <xf numFmtId="187" fontId="86" fillId="34" borderId="16" xfId="0" applyNumberFormat="1" applyFont="1" applyFill="1" applyBorder="1" applyAlignment="1" applyProtection="1">
      <alignment horizontal="center" vertical="center"/>
      <protection/>
    </xf>
    <xf numFmtId="186" fontId="86" fillId="34" borderId="33" xfId="0" applyNumberFormat="1" applyFont="1" applyFill="1" applyBorder="1" applyAlignment="1" applyProtection="1">
      <alignment horizontal="center" vertical="center"/>
      <protection/>
    </xf>
    <xf numFmtId="186" fontId="86" fillId="34" borderId="32" xfId="0" applyNumberFormat="1" applyFont="1" applyFill="1" applyBorder="1" applyAlignment="1" applyProtection="1">
      <alignment horizontal="center" vertical="center"/>
      <protection/>
    </xf>
    <xf numFmtId="0" fontId="86" fillId="34" borderId="36" xfId="0" applyFont="1" applyFill="1" applyBorder="1" applyAlignment="1">
      <alignment horizontal="center" vertical="center" wrapText="1"/>
    </xf>
    <xf numFmtId="0" fontId="86" fillId="34" borderId="37" xfId="0" applyFont="1" applyFill="1" applyBorder="1" applyAlignment="1">
      <alignment horizontal="center" vertical="center" wrapText="1"/>
    </xf>
    <xf numFmtId="0" fontId="86" fillId="34" borderId="38" xfId="0" applyFont="1" applyFill="1" applyBorder="1" applyAlignment="1">
      <alignment horizontal="center" vertical="center" wrapText="1"/>
    </xf>
    <xf numFmtId="184" fontId="88" fillId="34" borderId="39" xfId="0" applyNumberFormat="1" applyFont="1" applyFill="1" applyBorder="1" applyAlignment="1">
      <alignment horizontal="center" vertical="center" wrapText="1"/>
    </xf>
    <xf numFmtId="49" fontId="86" fillId="34" borderId="17" xfId="0" applyNumberFormat="1" applyFont="1" applyFill="1" applyBorder="1" applyAlignment="1" applyProtection="1">
      <alignment horizontal="center" vertical="center"/>
      <protection/>
    </xf>
    <xf numFmtId="2" fontId="86" fillId="34" borderId="11" xfId="0" applyNumberFormat="1" applyFont="1" applyFill="1" applyBorder="1" applyAlignment="1">
      <alignment horizontal="center" vertical="center" wrapText="1"/>
    </xf>
    <xf numFmtId="2" fontId="86" fillId="34" borderId="20" xfId="0" applyNumberFormat="1" applyFont="1" applyFill="1" applyBorder="1" applyAlignment="1">
      <alignment horizontal="center" vertical="center" wrapText="1"/>
    </xf>
    <xf numFmtId="49" fontId="86" fillId="34" borderId="15" xfId="0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>
      <alignment/>
    </xf>
    <xf numFmtId="0" fontId="87" fillId="34" borderId="0" xfId="0" applyFont="1" applyFill="1" applyAlignment="1">
      <alignment/>
    </xf>
    <xf numFmtId="0" fontId="86" fillId="34" borderId="30" xfId="0" applyNumberFormat="1" applyFont="1" applyFill="1" applyBorder="1" applyAlignment="1">
      <alignment horizontal="center" vertical="center" wrapText="1"/>
    </xf>
    <xf numFmtId="49" fontId="86" fillId="34" borderId="15" xfId="0" applyNumberFormat="1" applyFont="1" applyFill="1" applyBorder="1" applyAlignment="1">
      <alignment horizontal="center" vertical="center" wrapText="1"/>
    </xf>
    <xf numFmtId="182" fontId="86" fillId="34" borderId="20" xfId="0" applyNumberFormat="1" applyFont="1" applyFill="1" applyBorder="1" applyAlignment="1" applyProtection="1">
      <alignment horizontal="center" vertical="center"/>
      <protection/>
    </xf>
    <xf numFmtId="184" fontId="86" fillId="34" borderId="25" xfId="0" applyNumberFormat="1" applyFont="1" applyFill="1" applyBorder="1" applyAlignment="1" applyProtection="1">
      <alignment horizontal="center" vertical="center"/>
      <protection/>
    </xf>
    <xf numFmtId="0" fontId="86" fillId="34" borderId="29" xfId="0" applyNumberFormat="1" applyFont="1" applyFill="1" applyBorder="1" applyAlignment="1">
      <alignment horizontal="center" vertical="center" wrapText="1"/>
    </xf>
    <xf numFmtId="49" fontId="86" fillId="34" borderId="16" xfId="0" applyNumberFormat="1" applyFont="1" applyFill="1" applyBorder="1" applyAlignment="1">
      <alignment horizontal="center" vertical="center" wrapText="1"/>
    </xf>
    <xf numFmtId="0" fontId="86" fillId="34" borderId="40" xfId="0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 wrapText="1"/>
    </xf>
    <xf numFmtId="182" fontId="86" fillId="34" borderId="41" xfId="0" applyNumberFormat="1" applyFont="1" applyFill="1" applyBorder="1" applyAlignment="1" applyProtection="1">
      <alignment horizontal="center" vertical="center"/>
      <protection/>
    </xf>
    <xf numFmtId="184" fontId="86" fillId="34" borderId="42" xfId="0" applyNumberFormat="1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2" fontId="86" fillId="34" borderId="12" xfId="0" applyNumberFormat="1" applyFont="1" applyFill="1" applyBorder="1" applyAlignment="1">
      <alignment horizontal="center" vertical="center" wrapText="1"/>
    </xf>
    <xf numFmtId="2" fontId="86" fillId="34" borderId="41" xfId="0" applyNumberFormat="1" applyFont="1" applyFill="1" applyBorder="1" applyAlignment="1">
      <alignment horizontal="center" vertical="center" wrapText="1"/>
    </xf>
    <xf numFmtId="0" fontId="86" fillId="34" borderId="12" xfId="0" applyNumberFormat="1" applyFont="1" applyFill="1" applyBorder="1" applyAlignment="1">
      <alignment horizontal="center" vertical="center" wrapText="1"/>
    </xf>
    <xf numFmtId="0" fontId="86" fillId="34" borderId="32" xfId="0" applyNumberFormat="1" applyFont="1" applyFill="1" applyBorder="1" applyAlignment="1">
      <alignment horizontal="center" vertical="center" wrapText="1"/>
    </xf>
    <xf numFmtId="0" fontId="86" fillId="34" borderId="43" xfId="0" applyFont="1" applyFill="1" applyBorder="1" applyAlignment="1">
      <alignment horizontal="center" vertical="center" wrapText="1"/>
    </xf>
    <xf numFmtId="0" fontId="86" fillId="34" borderId="44" xfId="0" applyFont="1" applyFill="1" applyBorder="1" applyAlignment="1">
      <alignment horizontal="center" vertical="center" wrapText="1"/>
    </xf>
    <xf numFmtId="182" fontId="86" fillId="34" borderId="45" xfId="0" applyNumberFormat="1" applyFont="1" applyFill="1" applyBorder="1" applyAlignment="1" applyProtection="1">
      <alignment horizontal="center" vertical="center"/>
      <protection/>
    </xf>
    <xf numFmtId="0" fontId="88" fillId="34" borderId="44" xfId="0" applyFont="1" applyFill="1" applyBorder="1" applyAlignment="1">
      <alignment horizontal="center" vertical="center" wrapText="1"/>
    </xf>
    <xf numFmtId="184" fontId="88" fillId="34" borderId="46" xfId="0" applyNumberFormat="1" applyFont="1" applyFill="1" applyBorder="1" applyAlignment="1">
      <alignment horizontal="center" vertical="center" wrapText="1"/>
    </xf>
    <xf numFmtId="184" fontId="88" fillId="0" borderId="0" xfId="0" applyNumberFormat="1" applyFont="1" applyFill="1" applyBorder="1" applyAlignment="1">
      <alignment horizontal="center" vertical="center" wrapText="1"/>
    </xf>
    <xf numFmtId="49" fontId="86" fillId="34" borderId="17" xfId="0" applyNumberFormat="1" applyFont="1" applyFill="1" applyBorder="1" applyAlignment="1">
      <alignment horizontal="center" vertical="center" wrapText="1"/>
    </xf>
    <xf numFmtId="1" fontId="86" fillId="34" borderId="30" xfId="0" applyNumberFormat="1" applyFont="1" applyFill="1" applyBorder="1" applyAlignment="1">
      <alignment vertical="center" wrapText="1"/>
    </xf>
    <xf numFmtId="0" fontId="86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vertical="center" wrapText="1"/>
    </xf>
    <xf numFmtId="182" fontId="86" fillId="34" borderId="27" xfId="0" applyNumberFormat="1" applyFont="1" applyFill="1" applyBorder="1" applyAlignment="1" applyProtection="1">
      <alignment horizontal="center" vertical="center"/>
      <protection/>
    </xf>
    <xf numFmtId="184" fontId="86" fillId="34" borderId="49" xfId="0" applyNumberFormat="1" applyFont="1" applyFill="1" applyBorder="1" applyAlignment="1" applyProtection="1">
      <alignment horizontal="center" vertical="center"/>
      <protection/>
    </xf>
    <xf numFmtId="0" fontId="86" fillId="34" borderId="26" xfId="0" applyFont="1" applyFill="1" applyBorder="1" applyAlignment="1">
      <alignment vertical="center" wrapText="1"/>
    </xf>
    <xf numFmtId="0" fontId="86" fillId="34" borderId="50" xfId="0" applyFont="1" applyFill="1" applyBorder="1" applyAlignment="1">
      <alignment vertical="center" wrapText="1"/>
    </xf>
    <xf numFmtId="182" fontId="86" fillId="34" borderId="47" xfId="0" applyNumberFormat="1" applyFont="1" applyFill="1" applyBorder="1" applyAlignment="1" applyProtection="1">
      <alignment vertical="center"/>
      <protection/>
    </xf>
    <xf numFmtId="0" fontId="86" fillId="34" borderId="26" xfId="0" applyFont="1" applyFill="1" applyBorder="1" applyAlignment="1">
      <alignment/>
    </xf>
    <xf numFmtId="0" fontId="86" fillId="34" borderId="48" xfId="0" applyFont="1" applyFill="1" applyBorder="1" applyAlignment="1">
      <alignment/>
    </xf>
    <xf numFmtId="0" fontId="89" fillId="34" borderId="17" xfId="0" applyFont="1" applyFill="1" applyBorder="1" applyAlignment="1">
      <alignment/>
    </xf>
    <xf numFmtId="0" fontId="89" fillId="34" borderId="26" xfId="0" applyFont="1" applyFill="1" applyBorder="1" applyAlignment="1">
      <alignment/>
    </xf>
    <xf numFmtId="0" fontId="89" fillId="34" borderId="27" xfId="0" applyFont="1" applyFill="1" applyBorder="1" applyAlignment="1">
      <alignment/>
    </xf>
    <xf numFmtId="0" fontId="86" fillId="34" borderId="23" xfId="0" applyFont="1" applyFill="1" applyBorder="1" applyAlignment="1">
      <alignment horizontal="center" vertical="center" wrapText="1"/>
    </xf>
    <xf numFmtId="0" fontId="86" fillId="34" borderId="28" xfId="0" applyFont="1" applyFill="1" applyBorder="1" applyAlignment="1">
      <alignment horizontal="center" vertical="center" wrapText="1"/>
    </xf>
    <xf numFmtId="182" fontId="86" fillId="34" borderId="30" xfId="0" applyNumberFormat="1" applyFont="1" applyFill="1" applyBorder="1" applyAlignment="1" applyProtection="1">
      <alignment horizontal="center" vertical="center"/>
      <protection/>
    </xf>
    <xf numFmtId="184" fontId="86" fillId="34" borderId="51" xfId="0" applyNumberFormat="1" applyFont="1" applyFill="1" applyBorder="1" applyAlignment="1" applyProtection="1">
      <alignment horizontal="center" vertical="center"/>
      <protection/>
    </xf>
    <xf numFmtId="182" fontId="86" fillId="34" borderId="23" xfId="0" applyNumberFormat="1" applyFont="1" applyFill="1" applyBorder="1" applyAlignment="1" applyProtection="1">
      <alignment vertical="center"/>
      <protection/>
    </xf>
    <xf numFmtId="0" fontId="86" fillId="34" borderId="29" xfId="0" applyFont="1" applyFill="1" applyBorder="1" applyAlignment="1">
      <alignment/>
    </xf>
    <xf numFmtId="0" fontId="86" fillId="34" borderId="28" xfId="0" applyFont="1" applyFill="1" applyBorder="1" applyAlignment="1">
      <alignment/>
    </xf>
    <xf numFmtId="0" fontId="89" fillId="34" borderId="15" xfId="0" applyFont="1" applyFill="1" applyBorder="1" applyAlignment="1">
      <alignment/>
    </xf>
    <xf numFmtId="0" fontId="89" fillId="34" borderId="29" xfId="0" applyFont="1" applyFill="1" applyBorder="1" applyAlignment="1">
      <alignment/>
    </xf>
    <xf numFmtId="0" fontId="89" fillId="34" borderId="3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33" xfId="0" applyFont="1" applyFill="1" applyBorder="1" applyAlignment="1">
      <alignment horizontal="center" vertical="center" wrapText="1"/>
    </xf>
    <xf numFmtId="182" fontId="86" fillId="34" borderId="32" xfId="0" applyNumberFormat="1" applyFont="1" applyFill="1" applyBorder="1" applyAlignment="1" applyProtection="1">
      <alignment horizontal="center" vertical="center"/>
      <protection/>
    </xf>
    <xf numFmtId="2" fontId="86" fillId="34" borderId="23" xfId="0" applyNumberFormat="1" applyFont="1" applyFill="1" applyBorder="1" applyAlignment="1">
      <alignment vertical="center" wrapText="1"/>
    </xf>
    <xf numFmtId="2" fontId="86" fillId="34" borderId="29" xfId="0" applyNumberFormat="1" applyFont="1" applyFill="1" applyBorder="1" applyAlignment="1">
      <alignment vertical="center" wrapText="1"/>
    </xf>
    <xf numFmtId="2" fontId="86" fillId="34" borderId="28" xfId="0" applyNumberFormat="1" applyFont="1" applyFill="1" applyBorder="1" applyAlignment="1">
      <alignment vertical="center" wrapText="1"/>
    </xf>
    <xf numFmtId="182" fontId="86" fillId="34" borderId="15" xfId="0" applyNumberFormat="1" applyFont="1" applyFill="1" applyBorder="1" applyAlignment="1" applyProtection="1">
      <alignment vertical="center"/>
      <protection/>
    </xf>
    <xf numFmtId="0" fontId="86" fillId="34" borderId="30" xfId="0" applyFont="1" applyFill="1" applyBorder="1" applyAlignment="1">
      <alignment/>
    </xf>
    <xf numFmtId="184" fontId="88" fillId="34" borderId="46" xfId="0" applyNumberFormat="1" applyFont="1" applyFill="1" applyBorder="1" applyAlignment="1" applyProtection="1">
      <alignment horizontal="center" vertical="center"/>
      <protection/>
    </xf>
    <xf numFmtId="0" fontId="86" fillId="34" borderId="44" xfId="0" applyFont="1" applyFill="1" applyBorder="1" applyAlignment="1">
      <alignment vertical="center" wrapText="1"/>
    </xf>
    <xf numFmtId="0" fontId="86" fillId="34" borderId="52" xfId="0" applyFont="1" applyFill="1" applyBorder="1" applyAlignment="1">
      <alignment vertical="center" wrapText="1"/>
    </xf>
    <xf numFmtId="2" fontId="86" fillId="34" borderId="43" xfId="0" applyNumberFormat="1" applyFont="1" applyFill="1" applyBorder="1" applyAlignment="1">
      <alignment vertical="center" wrapText="1"/>
    </xf>
    <xf numFmtId="2" fontId="86" fillId="34" borderId="44" xfId="0" applyNumberFormat="1" applyFont="1" applyFill="1" applyBorder="1" applyAlignment="1">
      <alignment vertical="center" wrapText="1"/>
    </xf>
    <xf numFmtId="2" fontId="86" fillId="34" borderId="45" xfId="0" applyNumberFormat="1" applyFont="1" applyFill="1" applyBorder="1" applyAlignment="1">
      <alignment vertical="center" wrapText="1"/>
    </xf>
    <xf numFmtId="182" fontId="86" fillId="34" borderId="53" xfId="0" applyNumberFormat="1" applyFont="1" applyFill="1" applyBorder="1" applyAlignment="1" applyProtection="1">
      <alignment vertical="center"/>
      <protection/>
    </xf>
    <xf numFmtId="0" fontId="86" fillId="34" borderId="44" xfId="0" applyFont="1" applyFill="1" applyBorder="1" applyAlignment="1">
      <alignment/>
    </xf>
    <xf numFmtId="0" fontId="86" fillId="34" borderId="52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82" fontId="86" fillId="34" borderId="34" xfId="0" applyNumberFormat="1" applyFont="1" applyFill="1" applyBorder="1" applyAlignment="1" applyProtection="1">
      <alignment horizontal="center" vertical="center"/>
      <protection/>
    </xf>
    <xf numFmtId="0" fontId="86" fillId="34" borderId="54" xfId="0" applyNumberFormat="1" applyFont="1" applyFill="1" applyBorder="1" applyAlignment="1" applyProtection="1">
      <alignment horizontal="center" vertical="center"/>
      <protection/>
    </xf>
    <xf numFmtId="0" fontId="86" fillId="34" borderId="53" xfId="0" applyFont="1" applyFill="1" applyBorder="1" applyAlignment="1">
      <alignment horizontal="center" vertical="center" wrapText="1"/>
    </xf>
    <xf numFmtId="182" fontId="86" fillId="0" borderId="43" xfId="0" applyNumberFormat="1" applyFont="1" applyFill="1" applyBorder="1" applyAlignment="1" applyProtection="1">
      <alignment horizontal="center" vertical="center" wrapText="1"/>
      <protection/>
    </xf>
    <xf numFmtId="0" fontId="86" fillId="0" borderId="44" xfId="0" applyNumberFormat="1" applyFont="1" applyFill="1" applyBorder="1" applyAlignment="1" applyProtection="1">
      <alignment vertical="center" wrapText="1"/>
      <protection/>
    </xf>
    <xf numFmtId="0" fontId="86" fillId="0" borderId="45" xfId="0" applyNumberFormat="1" applyFont="1" applyFill="1" applyBorder="1" applyAlignment="1" applyProtection="1">
      <alignment vertical="center" wrapText="1"/>
      <protection/>
    </xf>
    <xf numFmtId="184" fontId="88" fillId="0" borderId="46" xfId="0" applyNumberFormat="1" applyFont="1" applyFill="1" applyBorder="1" applyAlignment="1" applyProtection="1">
      <alignment horizontal="center" vertical="center"/>
      <protection/>
    </xf>
    <xf numFmtId="0" fontId="88" fillId="0" borderId="55" xfId="0" applyNumberFormat="1" applyFont="1" applyFill="1" applyBorder="1" applyAlignment="1" applyProtection="1">
      <alignment horizontal="center" vertical="center" wrapText="1"/>
      <protection/>
    </xf>
    <xf numFmtId="0" fontId="86" fillId="0" borderId="56" xfId="0" applyNumberFormat="1" applyFont="1" applyFill="1" applyBorder="1" applyAlignment="1" applyProtection="1">
      <alignment vertical="center" wrapText="1"/>
      <protection/>
    </xf>
    <xf numFmtId="182" fontId="86" fillId="0" borderId="56" xfId="0" applyNumberFormat="1" applyFont="1" applyFill="1" applyBorder="1" applyAlignment="1" applyProtection="1">
      <alignment vertical="center"/>
      <protection/>
    </xf>
    <xf numFmtId="182" fontId="86" fillId="0" borderId="57" xfId="0" applyNumberFormat="1" applyFont="1" applyFill="1" applyBorder="1" applyAlignment="1" applyProtection="1">
      <alignment vertical="center"/>
      <protection/>
    </xf>
    <xf numFmtId="2" fontId="86" fillId="0" borderId="23" xfId="0" applyNumberFormat="1" applyFont="1" applyFill="1" applyBorder="1" applyAlignment="1" applyProtection="1">
      <alignment vertical="center"/>
      <protection/>
    </xf>
    <xf numFmtId="2" fontId="86" fillId="0" borderId="29" xfId="0" applyNumberFormat="1" applyFont="1" applyFill="1" applyBorder="1" applyAlignment="1" applyProtection="1">
      <alignment vertical="center"/>
      <protection/>
    </xf>
    <xf numFmtId="2" fontId="86" fillId="0" borderId="28" xfId="0" applyNumberFormat="1" applyFont="1" applyFill="1" applyBorder="1" applyAlignment="1" applyProtection="1">
      <alignment vertical="center"/>
      <protection/>
    </xf>
    <xf numFmtId="182" fontId="86" fillId="0" borderId="16" xfId="0" applyNumberFormat="1" applyFont="1" applyFill="1" applyBorder="1" applyAlignment="1" applyProtection="1">
      <alignment vertical="center"/>
      <protection/>
    </xf>
    <xf numFmtId="182" fontId="86" fillId="0" borderId="33" xfId="0" applyNumberFormat="1" applyFont="1" applyFill="1" applyBorder="1" applyAlignment="1" applyProtection="1">
      <alignment vertical="center"/>
      <protection/>
    </xf>
    <xf numFmtId="182" fontId="86" fillId="0" borderId="32" xfId="0" applyNumberFormat="1" applyFont="1" applyFill="1" applyBorder="1" applyAlignment="1" applyProtection="1">
      <alignment vertical="center"/>
      <protection/>
    </xf>
    <xf numFmtId="0" fontId="86" fillId="0" borderId="43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 wrapText="1"/>
    </xf>
    <xf numFmtId="182" fontId="86" fillId="0" borderId="45" xfId="0" applyNumberFormat="1" applyFont="1" applyFill="1" applyBorder="1" applyAlignment="1" applyProtection="1">
      <alignment horizontal="center" vertical="center"/>
      <protection/>
    </xf>
    <xf numFmtId="184" fontId="88" fillId="0" borderId="46" xfId="0" applyNumberFormat="1" applyFont="1" applyFill="1" applyBorder="1" applyAlignment="1">
      <alignment horizontal="center" vertical="center" wrapText="1"/>
    </xf>
    <xf numFmtId="184" fontId="88" fillId="0" borderId="58" xfId="0" applyNumberFormat="1" applyFont="1" applyFill="1" applyBorder="1" applyAlignment="1">
      <alignment horizontal="center" vertical="center" wrapText="1"/>
    </xf>
    <xf numFmtId="184" fontId="88" fillId="0" borderId="52" xfId="0" applyNumberFormat="1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wrapText="1"/>
    </xf>
    <xf numFmtId="0" fontId="86" fillId="0" borderId="29" xfId="0" applyFont="1" applyFill="1" applyBorder="1" applyAlignment="1">
      <alignment horizontal="center" vertical="center" wrapText="1"/>
    </xf>
    <xf numFmtId="186" fontId="86" fillId="0" borderId="28" xfId="0" applyNumberFormat="1" applyFont="1" applyFill="1" applyBorder="1" applyAlignment="1" applyProtection="1">
      <alignment horizontal="center" vertical="center"/>
      <protection/>
    </xf>
    <xf numFmtId="184" fontId="86" fillId="0" borderId="31" xfId="0" applyNumberFormat="1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182" fontId="86" fillId="0" borderId="3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Alignment="1">
      <alignment/>
    </xf>
    <xf numFmtId="0" fontId="86" fillId="0" borderId="4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182" fontId="86" fillId="0" borderId="20" xfId="0" applyNumberFormat="1" applyFont="1" applyFill="1" applyBorder="1" applyAlignment="1" applyProtection="1">
      <alignment horizontal="center" vertical="center"/>
      <protection/>
    </xf>
    <xf numFmtId="184" fontId="86" fillId="0" borderId="59" xfId="0" applyNumberFormat="1" applyFont="1" applyFill="1" applyBorder="1" applyAlignment="1" applyProtection="1">
      <alignment horizontal="center" vertical="center"/>
      <protection/>
    </xf>
    <xf numFmtId="0" fontId="86" fillId="0" borderId="21" xfId="0" applyFont="1" applyFill="1" applyBorder="1" applyAlignment="1">
      <alignment horizontal="center" vertical="center" wrapText="1"/>
    </xf>
    <xf numFmtId="2" fontId="86" fillId="0" borderId="24" xfId="0" applyNumberFormat="1" applyFont="1" applyFill="1" applyBorder="1" applyAlignment="1">
      <alignment horizontal="center" vertical="center" wrapText="1"/>
    </xf>
    <xf numFmtId="2" fontId="86" fillId="0" borderId="11" xfId="0" applyNumberFormat="1" applyFont="1" applyFill="1" applyBorder="1" applyAlignment="1">
      <alignment horizontal="center" vertical="center" wrapText="1"/>
    </xf>
    <xf numFmtId="2" fontId="86" fillId="0" borderId="20" xfId="0" applyNumberFormat="1" applyFont="1" applyFill="1" applyBorder="1" applyAlignment="1">
      <alignment horizontal="center" vertical="center" wrapText="1"/>
    </xf>
    <xf numFmtId="186" fontId="86" fillId="0" borderId="19" xfId="0" applyNumberFormat="1" applyFont="1" applyFill="1" applyBorder="1" applyAlignment="1" applyProtection="1">
      <alignment horizontal="center" vertical="center"/>
      <protection/>
    </xf>
    <xf numFmtId="0" fontId="86" fillId="0" borderId="11" xfId="0" applyNumberFormat="1" applyFont="1" applyFill="1" applyBorder="1" applyAlignment="1">
      <alignment horizontal="center" vertical="center" wrapText="1"/>
    </xf>
    <xf numFmtId="182" fontId="86" fillId="0" borderId="21" xfId="0" applyNumberFormat="1" applyFont="1" applyFill="1" applyBorder="1" applyAlignment="1" applyProtection="1">
      <alignment horizontal="center" vertical="center"/>
      <protection/>
    </xf>
    <xf numFmtId="0" fontId="86" fillId="0" borderId="53" xfId="0" applyNumberFormat="1" applyFont="1" applyFill="1" applyBorder="1" applyAlignment="1" applyProtection="1">
      <alignment horizontal="center" vertical="center"/>
      <protection/>
    </xf>
    <xf numFmtId="0" fontId="86" fillId="0" borderId="44" xfId="0" applyNumberFormat="1" applyFont="1" applyFill="1" applyBorder="1" applyAlignment="1" applyProtection="1">
      <alignment horizontal="center" vertical="center"/>
      <protection/>
    </xf>
    <xf numFmtId="0" fontId="86" fillId="0" borderId="45" xfId="0" applyNumberFormat="1" applyFont="1" applyFill="1" applyBorder="1" applyAlignment="1" applyProtection="1">
      <alignment horizontal="center" vertical="center"/>
      <protection/>
    </xf>
    <xf numFmtId="184" fontId="88" fillId="0" borderId="52" xfId="0" applyNumberFormat="1" applyFont="1" applyFill="1" applyBorder="1" applyAlignment="1" applyProtection="1">
      <alignment horizontal="center" vertical="center"/>
      <protection/>
    </xf>
    <xf numFmtId="49" fontId="86" fillId="34" borderId="15" xfId="0" applyNumberFormat="1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186" fontId="86" fillId="0" borderId="48" xfId="0" applyNumberFormat="1" applyFont="1" applyFill="1" applyBorder="1" applyAlignment="1" applyProtection="1">
      <alignment horizontal="center" vertical="center"/>
      <protection/>
    </xf>
    <xf numFmtId="184" fontId="86" fillId="0" borderId="60" xfId="0" applyNumberFormat="1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184" fontId="92" fillId="0" borderId="0" xfId="0" applyNumberFormat="1" applyFont="1" applyFill="1" applyBorder="1" applyAlignment="1">
      <alignment horizontal="center" vertical="center" wrapText="1"/>
    </xf>
    <xf numFmtId="2" fontId="92" fillId="0" borderId="0" xfId="0" applyNumberFormat="1" applyFont="1" applyFill="1" applyBorder="1" applyAlignment="1">
      <alignment horizontal="center" vertical="center" wrapText="1"/>
    </xf>
    <xf numFmtId="1" fontId="86" fillId="34" borderId="20" xfId="0" applyNumberFormat="1" applyFont="1" applyFill="1" applyBorder="1" applyAlignment="1">
      <alignment horizontal="left" vertical="center" wrapText="1"/>
    </xf>
    <xf numFmtId="0" fontId="86" fillId="34" borderId="18" xfId="0" applyFont="1" applyFill="1" applyBorder="1" applyAlignment="1">
      <alignment horizontal="center" vertical="center" wrapText="1"/>
    </xf>
    <xf numFmtId="184" fontId="86" fillId="0" borderId="25" xfId="0" applyNumberFormat="1" applyFont="1" applyFill="1" applyBorder="1" applyAlignment="1" applyProtection="1">
      <alignment horizontal="center" vertical="center"/>
      <protection/>
    </xf>
    <xf numFmtId="186" fontId="86" fillId="0" borderId="18" xfId="0" applyNumberFormat="1" applyFont="1" applyFill="1" applyBorder="1" applyAlignment="1" applyProtection="1">
      <alignment horizontal="center" vertical="center"/>
      <protection/>
    </xf>
    <xf numFmtId="186" fontId="86" fillId="0" borderId="20" xfId="0" applyNumberFormat="1" applyFont="1" applyFill="1" applyBorder="1" applyAlignment="1" applyProtection="1">
      <alignment horizontal="center" vertical="center"/>
      <protection/>
    </xf>
    <xf numFmtId="1" fontId="86" fillId="0" borderId="20" xfId="0" applyNumberFormat="1" applyFont="1" applyFill="1" applyBorder="1" applyAlignment="1">
      <alignment horizontal="left" vertical="center" wrapText="1"/>
    </xf>
    <xf numFmtId="49" fontId="86" fillId="0" borderId="21" xfId="0" applyNumberFormat="1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left" vertical="center" wrapText="1"/>
    </xf>
    <xf numFmtId="0" fontId="86" fillId="34" borderId="48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182" fontId="86" fillId="0" borderId="48" xfId="0" applyNumberFormat="1" applyFont="1" applyFill="1" applyBorder="1" applyAlignment="1" applyProtection="1">
      <alignment horizontal="center" vertical="center"/>
      <protection/>
    </xf>
    <xf numFmtId="184" fontId="86" fillId="0" borderId="60" xfId="0" applyNumberFormat="1" applyFont="1" applyFill="1" applyBorder="1" applyAlignment="1" applyProtection="1">
      <alignment horizontal="center" vertical="center"/>
      <protection/>
    </xf>
    <xf numFmtId="0" fontId="86" fillId="0" borderId="47" xfId="0" applyFont="1" applyFill="1" applyBorder="1" applyAlignment="1">
      <alignment horizontal="center" vertical="center" wrapText="1"/>
    </xf>
    <xf numFmtId="2" fontId="86" fillId="0" borderId="26" xfId="0" applyNumberFormat="1" applyFont="1" applyFill="1" applyBorder="1" applyAlignment="1">
      <alignment horizontal="center" vertical="center" wrapText="1"/>
    </xf>
    <xf numFmtId="2" fontId="95" fillId="0" borderId="48" xfId="0" applyNumberFormat="1" applyFont="1" applyFill="1" applyBorder="1" applyAlignment="1" applyProtection="1">
      <alignment horizontal="center" vertical="center"/>
      <protection/>
    </xf>
    <xf numFmtId="186" fontId="86" fillId="0" borderId="17" xfId="0" applyNumberFormat="1" applyFont="1" applyFill="1" applyBorder="1" applyAlignment="1" applyProtection="1">
      <alignment horizontal="center" vertical="center"/>
      <protection/>
    </xf>
    <xf numFmtId="0" fontId="86" fillId="0" borderId="26" xfId="0" applyNumberFormat="1" applyFont="1" applyFill="1" applyBorder="1" applyAlignment="1" applyProtection="1">
      <alignment horizontal="center" vertical="center"/>
      <protection/>
    </xf>
    <xf numFmtId="182" fontId="86" fillId="0" borderId="27" xfId="0" applyNumberFormat="1" applyFont="1" applyFill="1" applyBorder="1" applyAlignment="1" applyProtection="1">
      <alignment horizontal="center" vertical="center"/>
      <protection/>
    </xf>
    <xf numFmtId="0" fontId="96" fillId="34" borderId="41" xfId="0" applyFont="1" applyFill="1" applyBorder="1" applyAlignment="1">
      <alignment horizontal="left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182" fontId="86" fillId="0" borderId="41" xfId="0" applyNumberFormat="1" applyFont="1" applyFill="1" applyBorder="1" applyAlignment="1" applyProtection="1">
      <alignment horizontal="center" vertical="center"/>
      <protection/>
    </xf>
    <xf numFmtId="184" fontId="86" fillId="0" borderId="42" xfId="0" applyNumberFormat="1" applyFont="1" applyFill="1" applyBorder="1" applyAlignment="1" applyProtection="1">
      <alignment horizontal="center" vertical="center"/>
      <protection/>
    </xf>
    <xf numFmtId="0" fontId="86" fillId="0" borderId="40" xfId="0" applyFont="1" applyFill="1" applyBorder="1" applyAlignment="1">
      <alignment horizontal="center" vertical="center" wrapText="1"/>
    </xf>
    <xf numFmtId="2" fontId="86" fillId="0" borderId="12" xfId="0" applyNumberFormat="1" applyFont="1" applyFill="1" applyBorder="1" applyAlignment="1">
      <alignment horizontal="center" vertical="center" wrapText="1"/>
    </xf>
    <xf numFmtId="2" fontId="95" fillId="0" borderId="41" xfId="0" applyNumberFormat="1" applyFont="1" applyFill="1" applyBorder="1" applyAlignment="1" applyProtection="1">
      <alignment horizontal="center" vertical="center"/>
      <protection/>
    </xf>
    <xf numFmtId="0" fontId="86" fillId="0" borderId="12" xfId="0" applyNumberFormat="1" applyFont="1" applyFill="1" applyBorder="1" applyAlignment="1" applyProtection="1">
      <alignment horizontal="center" vertical="center"/>
      <protection/>
    </xf>
    <xf numFmtId="182" fontId="86" fillId="0" borderId="14" xfId="0" applyNumberFormat="1" applyFont="1" applyFill="1" applyBorder="1" applyAlignment="1" applyProtection="1">
      <alignment horizontal="center" vertical="center"/>
      <protection/>
    </xf>
    <xf numFmtId="182" fontId="86" fillId="0" borderId="53" xfId="57" applyNumberFormat="1" applyFont="1" applyFill="1" applyBorder="1" applyAlignment="1" applyProtection="1">
      <alignment horizontal="center" vertical="center"/>
      <protection/>
    </xf>
    <xf numFmtId="0" fontId="88" fillId="0" borderId="44" xfId="0" applyFont="1" applyFill="1" applyBorder="1" applyAlignment="1" applyProtection="1">
      <alignment horizontal="center" vertical="center"/>
      <protection/>
    </xf>
    <xf numFmtId="1" fontId="86" fillId="0" borderId="44" xfId="57" applyNumberFormat="1" applyFont="1" applyFill="1" applyBorder="1" applyAlignment="1" applyProtection="1">
      <alignment horizontal="center" vertical="center"/>
      <protection/>
    </xf>
    <xf numFmtId="182" fontId="86" fillId="0" borderId="44" xfId="57" applyNumberFormat="1" applyFont="1" applyFill="1" applyBorder="1" applyAlignment="1" applyProtection="1">
      <alignment horizontal="center" vertical="center"/>
      <protection/>
    </xf>
    <xf numFmtId="1" fontId="86" fillId="0" borderId="44" xfId="57" applyNumberFormat="1" applyFont="1" applyFill="1" applyBorder="1" applyAlignment="1">
      <alignment horizontal="center" vertical="center" wrapText="1"/>
      <protection/>
    </xf>
    <xf numFmtId="2" fontId="86" fillId="0" borderId="44" xfId="0" applyNumberFormat="1" applyFont="1" applyFill="1" applyBorder="1" applyAlignment="1">
      <alignment horizontal="center" vertical="center" wrapText="1"/>
    </xf>
    <xf numFmtId="2" fontId="95" fillId="0" borderId="44" xfId="0" applyNumberFormat="1" applyFont="1" applyFill="1" applyBorder="1" applyAlignment="1" applyProtection="1">
      <alignment horizontal="center" vertical="center"/>
      <protection/>
    </xf>
    <xf numFmtId="186" fontId="86" fillId="0" borderId="44" xfId="0" applyNumberFormat="1" applyFont="1" applyFill="1" applyBorder="1" applyAlignment="1" applyProtection="1">
      <alignment horizontal="center" vertical="center"/>
      <protection/>
    </xf>
    <xf numFmtId="182" fontId="86" fillId="0" borderId="52" xfId="0" applyNumberFormat="1" applyFont="1" applyFill="1" applyBorder="1" applyAlignment="1" applyProtection="1">
      <alignment horizontal="center" vertical="center"/>
      <protection/>
    </xf>
    <xf numFmtId="49" fontId="86" fillId="0" borderId="61" xfId="0" applyNumberFormat="1" applyFont="1" applyFill="1" applyBorder="1" applyAlignment="1">
      <alignment horizontal="center" vertical="center" wrapText="1"/>
    </xf>
    <xf numFmtId="0" fontId="96" fillId="34" borderId="62" xfId="0" applyFont="1" applyFill="1" applyBorder="1" applyAlignment="1">
      <alignment horizontal="left" vertical="center" wrapText="1"/>
    </xf>
    <xf numFmtId="0" fontId="86" fillId="0" borderId="62" xfId="0" applyFont="1" applyFill="1" applyBorder="1" applyAlignment="1">
      <alignment horizontal="center" vertical="center" wrapText="1"/>
    </xf>
    <xf numFmtId="182" fontId="86" fillId="0" borderId="62" xfId="0" applyNumberFormat="1" applyFont="1" applyFill="1" applyBorder="1" applyAlignment="1" applyProtection="1">
      <alignment horizontal="center" vertical="center"/>
      <protection/>
    </xf>
    <xf numFmtId="184" fontId="86" fillId="0" borderId="62" xfId="0" applyNumberFormat="1" applyFont="1" applyFill="1" applyBorder="1" applyAlignment="1" applyProtection="1">
      <alignment horizontal="center" vertical="center"/>
      <protection/>
    </xf>
    <xf numFmtId="0" fontId="86" fillId="0" borderId="62" xfId="0" applyFont="1" applyFill="1" applyBorder="1" applyAlignment="1">
      <alignment horizontal="center" vertical="center" wrapText="1"/>
    </xf>
    <xf numFmtId="2" fontId="86" fillId="0" borderId="62" xfId="0" applyNumberFormat="1" applyFont="1" applyFill="1" applyBorder="1" applyAlignment="1">
      <alignment horizontal="center" vertical="center" wrapText="1"/>
    </xf>
    <xf numFmtId="2" fontId="95" fillId="0" borderId="62" xfId="0" applyNumberFormat="1" applyFont="1" applyFill="1" applyBorder="1" applyAlignment="1" applyProtection="1">
      <alignment horizontal="center" vertical="center"/>
      <protection/>
    </xf>
    <xf numFmtId="186" fontId="86" fillId="0" borderId="62" xfId="0" applyNumberFormat="1" applyFont="1" applyFill="1" applyBorder="1" applyAlignment="1" applyProtection="1">
      <alignment horizontal="center" vertical="center"/>
      <protection/>
    </xf>
    <xf numFmtId="0" fontId="86" fillId="0" borderId="62" xfId="0" applyNumberFormat="1" applyFont="1" applyFill="1" applyBorder="1" applyAlignment="1" applyProtection="1">
      <alignment horizontal="center" vertical="center"/>
      <protection/>
    </xf>
    <xf numFmtId="182" fontId="86" fillId="0" borderId="63" xfId="0" applyNumberFormat="1" applyFont="1" applyFill="1" applyBorder="1" applyAlignment="1" applyProtection="1">
      <alignment horizontal="center" vertical="center"/>
      <protection/>
    </xf>
    <xf numFmtId="0" fontId="97" fillId="0" borderId="0" xfId="0" applyNumberFormat="1" applyFont="1" applyBorder="1" applyAlignment="1">
      <alignment vertical="center" wrapText="1"/>
    </xf>
    <xf numFmtId="0" fontId="86" fillId="0" borderId="17" xfId="0" applyFont="1" applyFill="1" applyBorder="1" applyAlignment="1">
      <alignment horizontal="center" vertical="center" wrapText="1"/>
    </xf>
    <xf numFmtId="184" fontId="86" fillId="0" borderId="60" xfId="0" applyNumberFormat="1" applyFont="1" applyFill="1" applyBorder="1" applyAlignment="1" applyProtection="1">
      <alignment horizontal="center" vertical="center"/>
      <protection/>
    </xf>
    <xf numFmtId="0" fontId="86" fillId="0" borderId="47" xfId="0" applyFont="1" applyFill="1" applyBorder="1" applyAlignment="1">
      <alignment horizontal="center" vertical="center" wrapText="1"/>
    </xf>
    <xf numFmtId="2" fontId="86" fillId="0" borderId="26" xfId="0" applyNumberFormat="1" applyFont="1" applyFill="1" applyBorder="1" applyAlignment="1" applyProtection="1">
      <alignment horizontal="center" vertical="center"/>
      <protection/>
    </xf>
    <xf numFmtId="2" fontId="86" fillId="0" borderId="48" xfId="0" applyNumberFormat="1" applyFont="1" applyFill="1" applyBorder="1" applyAlignment="1" applyProtection="1">
      <alignment horizontal="center" vertical="center"/>
      <protection/>
    </xf>
    <xf numFmtId="0" fontId="86" fillId="0" borderId="17" xfId="0" applyNumberFormat="1" applyFont="1" applyFill="1" applyBorder="1" applyAlignment="1">
      <alignment horizontal="center" vertical="center" wrapText="1"/>
    </xf>
    <xf numFmtId="0" fontId="86" fillId="0" borderId="26" xfId="0" applyNumberFormat="1" applyFont="1" applyFill="1" applyBorder="1" applyAlignment="1">
      <alignment horizontal="center" vertical="center" wrapText="1"/>
    </xf>
    <xf numFmtId="184" fontId="86" fillId="0" borderId="31" xfId="0" applyNumberFormat="1" applyFont="1" applyFill="1" applyBorder="1" applyAlignment="1" applyProtection="1">
      <alignment horizontal="center" vertical="center"/>
      <protection/>
    </xf>
    <xf numFmtId="2" fontId="86" fillId="0" borderId="29" xfId="0" applyNumberFormat="1" applyFont="1" applyFill="1" applyBorder="1" applyAlignment="1">
      <alignment horizontal="center" vertical="center" wrapText="1"/>
    </xf>
    <xf numFmtId="2" fontId="86" fillId="0" borderId="28" xfId="0" applyNumberFormat="1" applyFont="1" applyFill="1" applyBorder="1" applyAlignment="1" applyProtection="1">
      <alignment horizontal="center" vertical="center"/>
      <protection/>
    </xf>
    <xf numFmtId="0" fontId="86" fillId="0" borderId="15" xfId="0" applyNumberFormat="1" applyFont="1" applyFill="1" applyBorder="1" applyAlignment="1" applyProtection="1">
      <alignment horizontal="center" vertical="center"/>
      <protection/>
    </xf>
    <xf numFmtId="0" fontId="86" fillId="0" borderId="29" xfId="0" applyNumberFormat="1" applyFont="1" applyFill="1" applyBorder="1" applyAlignment="1" applyProtection="1">
      <alignment horizontal="center" vertical="center"/>
      <protection/>
    </xf>
    <xf numFmtId="0" fontId="91" fillId="0" borderId="53" xfId="0" applyFont="1" applyFill="1" applyBorder="1" applyAlignment="1">
      <alignment horizontal="center" vertical="center"/>
    </xf>
    <xf numFmtId="0" fontId="91" fillId="0" borderId="44" xfId="0" applyFont="1" applyFill="1" applyBorder="1" applyAlignment="1">
      <alignment horizontal="center" vertical="center"/>
    </xf>
    <xf numFmtId="0" fontId="91" fillId="0" borderId="45" xfId="0" applyFont="1" applyFill="1" applyBorder="1" applyAlignment="1">
      <alignment horizontal="center" vertical="center"/>
    </xf>
    <xf numFmtId="184" fontId="88" fillId="0" borderId="39" xfId="0" applyNumberFormat="1" applyFont="1" applyFill="1" applyBorder="1" applyAlignment="1">
      <alignment horizontal="center" vertical="center"/>
    </xf>
    <xf numFmtId="184" fontId="88" fillId="0" borderId="53" xfId="0" applyNumberFormat="1" applyFont="1" applyFill="1" applyBorder="1" applyAlignment="1">
      <alignment horizontal="center" vertical="center"/>
    </xf>
    <xf numFmtId="184" fontId="88" fillId="0" borderId="44" xfId="0" applyNumberFormat="1" applyFont="1" applyFill="1" applyBorder="1" applyAlignment="1">
      <alignment horizontal="center" vertical="center"/>
    </xf>
    <xf numFmtId="184" fontId="88" fillId="0" borderId="52" xfId="0" applyNumberFormat="1" applyFont="1" applyFill="1" applyBorder="1" applyAlignment="1">
      <alignment horizontal="center" vertical="center"/>
    </xf>
    <xf numFmtId="184" fontId="88" fillId="0" borderId="64" xfId="0" applyNumberFormat="1" applyFont="1" applyFill="1" applyBorder="1" applyAlignment="1">
      <alignment horizontal="center" vertical="center"/>
    </xf>
    <xf numFmtId="184" fontId="88" fillId="0" borderId="65" xfId="0" applyNumberFormat="1" applyFont="1" applyFill="1" applyBorder="1" applyAlignment="1">
      <alignment horizontal="center" vertical="center"/>
    </xf>
    <xf numFmtId="184" fontId="88" fillId="0" borderId="66" xfId="0" applyNumberFormat="1" applyFont="1" applyFill="1" applyBorder="1" applyAlignment="1">
      <alignment horizontal="center" vertical="center"/>
    </xf>
    <xf numFmtId="182" fontId="86" fillId="0" borderId="20" xfId="0" applyNumberFormat="1" applyFont="1" applyFill="1" applyBorder="1" applyAlignment="1" applyProtection="1">
      <alignment horizontal="center" vertical="center"/>
      <protection/>
    </xf>
    <xf numFmtId="2" fontId="86" fillId="0" borderId="11" xfId="0" applyNumberFormat="1" applyFont="1" applyFill="1" applyBorder="1" applyAlignment="1" applyProtection="1">
      <alignment horizontal="center" vertical="center"/>
      <protection/>
    </xf>
    <xf numFmtId="2" fontId="86" fillId="0" borderId="20" xfId="0" applyNumberFormat="1" applyFont="1" applyFill="1" applyBorder="1" applyAlignment="1" applyProtection="1">
      <alignment horizontal="center" vertical="center"/>
      <protection/>
    </xf>
    <xf numFmtId="0" fontId="86" fillId="0" borderId="18" xfId="0" applyNumberFormat="1" applyFont="1" applyFill="1" applyBorder="1" applyAlignment="1">
      <alignment horizontal="center" vertical="center" wrapText="1"/>
    </xf>
    <xf numFmtId="0" fontId="86" fillId="0" borderId="11" xfId="0" applyNumberFormat="1" applyFont="1" applyFill="1" applyBorder="1" applyAlignment="1">
      <alignment horizontal="center" vertical="center"/>
    </xf>
    <xf numFmtId="0" fontId="86" fillId="0" borderId="30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 wrapText="1"/>
    </xf>
    <xf numFmtId="182" fontId="86" fillId="0" borderId="29" xfId="0" applyNumberFormat="1" applyFont="1" applyFill="1" applyBorder="1" applyAlignment="1" applyProtection="1">
      <alignment horizontal="center" vertical="center"/>
      <protection/>
    </xf>
    <xf numFmtId="2" fontId="86" fillId="0" borderId="29" xfId="0" applyNumberFormat="1" applyFont="1" applyFill="1" applyBorder="1" applyAlignment="1" applyProtection="1">
      <alignment horizontal="center" vertical="center"/>
      <protection/>
    </xf>
    <xf numFmtId="0" fontId="86" fillId="0" borderId="15" xfId="0" applyNumberFormat="1" applyFont="1" applyFill="1" applyBorder="1" applyAlignment="1">
      <alignment horizontal="center" vertical="center" wrapText="1"/>
    </xf>
    <xf numFmtId="0" fontId="86" fillId="0" borderId="29" xfId="0" applyNumberFormat="1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 wrapText="1"/>
    </xf>
    <xf numFmtId="0" fontId="86" fillId="0" borderId="18" xfId="0" applyNumberFormat="1" applyFont="1" applyFill="1" applyBorder="1" applyAlignment="1" applyProtection="1">
      <alignment horizontal="center" vertical="center"/>
      <protection/>
    </xf>
    <xf numFmtId="0" fontId="86" fillId="0" borderId="11" xfId="0" applyNumberFormat="1" applyFont="1" applyFill="1" applyBorder="1" applyAlignment="1" applyProtection="1">
      <alignment horizontal="center" vertical="center"/>
      <protection/>
    </xf>
    <xf numFmtId="182" fontId="86" fillId="0" borderId="28" xfId="0" applyNumberFormat="1" applyFont="1" applyFill="1" applyBorder="1" applyAlignment="1" applyProtection="1">
      <alignment horizontal="center" vertical="center"/>
      <protection/>
    </xf>
    <xf numFmtId="184" fontId="88" fillId="0" borderId="39" xfId="0" applyNumberFormat="1" applyFont="1" applyFill="1" applyBorder="1" applyAlignment="1">
      <alignment horizontal="center" vertical="center" wrapText="1"/>
    </xf>
    <xf numFmtId="184" fontId="88" fillId="0" borderId="44" xfId="0" applyNumberFormat="1" applyFont="1" applyFill="1" applyBorder="1" applyAlignment="1">
      <alignment horizontal="center" vertical="center" wrapText="1"/>
    </xf>
    <xf numFmtId="182" fontId="86" fillId="0" borderId="55" xfId="0" applyNumberFormat="1" applyFont="1" applyFill="1" applyBorder="1" applyAlignment="1" applyProtection="1">
      <alignment horizontal="center" vertical="center" wrapText="1"/>
      <protection/>
    </xf>
    <xf numFmtId="0" fontId="86" fillId="0" borderId="67" xfId="0" applyNumberFormat="1" applyFont="1" applyFill="1" applyBorder="1" applyAlignment="1" applyProtection="1">
      <alignment vertical="center" wrapText="1"/>
      <protection/>
    </xf>
    <xf numFmtId="184" fontId="88" fillId="0" borderId="68" xfId="0" applyNumberFormat="1" applyFont="1" applyFill="1" applyBorder="1" applyAlignment="1" applyProtection="1">
      <alignment horizontal="center" vertical="center"/>
      <protection/>
    </xf>
    <xf numFmtId="184" fontId="88" fillId="0" borderId="69" xfId="0" applyNumberFormat="1" applyFont="1" applyFill="1" applyBorder="1" applyAlignment="1" applyProtection="1">
      <alignment horizontal="center" vertical="center"/>
      <protection/>
    </xf>
    <xf numFmtId="182" fontId="86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6" fillId="0" borderId="0" xfId="0" applyNumberFormat="1" applyFont="1" applyFill="1" applyBorder="1" applyAlignment="1" applyProtection="1">
      <alignment vertical="center"/>
      <protection/>
    </xf>
    <xf numFmtId="0" fontId="86" fillId="0" borderId="21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 applyProtection="1">
      <alignment horizontal="center" vertical="center"/>
      <protection/>
    </xf>
    <xf numFmtId="182" fontId="86" fillId="0" borderId="65" xfId="0" applyNumberFormat="1" applyFont="1" applyFill="1" applyBorder="1" applyAlignment="1" applyProtection="1">
      <alignment horizontal="center" vertical="center"/>
      <protection/>
    </xf>
    <xf numFmtId="182" fontId="86" fillId="0" borderId="66" xfId="0" applyNumberFormat="1" applyFont="1" applyFill="1" applyBorder="1" applyAlignment="1" applyProtection="1">
      <alignment horizontal="center" vertical="center"/>
      <protection/>
    </xf>
    <xf numFmtId="182" fontId="86" fillId="0" borderId="70" xfId="0" applyNumberFormat="1" applyFont="1" applyFill="1" applyBorder="1" applyAlignment="1" applyProtection="1">
      <alignment horizontal="center" vertical="center"/>
      <protection/>
    </xf>
    <xf numFmtId="182" fontId="86" fillId="0" borderId="71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center" wrapText="1"/>
    </xf>
    <xf numFmtId="0" fontId="86" fillId="0" borderId="0" xfId="0" applyNumberFormat="1" applyFont="1" applyFill="1" applyBorder="1" applyAlignment="1">
      <alignment horizontal="left" wrapText="1"/>
    </xf>
    <xf numFmtId="182" fontId="86" fillId="0" borderId="69" xfId="0" applyNumberFormat="1" applyFont="1" applyFill="1" applyBorder="1" applyAlignment="1" applyProtection="1">
      <alignment horizontal="center" vertical="center" wrapText="1"/>
      <protection/>
    </xf>
    <xf numFmtId="182" fontId="86" fillId="0" borderId="56" xfId="0" applyNumberFormat="1" applyFont="1" applyFill="1" applyBorder="1" applyAlignment="1" applyProtection="1">
      <alignment horizontal="center" vertical="center" wrapText="1"/>
      <protection/>
    </xf>
    <xf numFmtId="182" fontId="86" fillId="0" borderId="53" xfId="0" applyNumberFormat="1" applyFont="1" applyFill="1" applyBorder="1" applyAlignment="1" applyProtection="1">
      <alignment horizontal="center" vertical="center" wrapText="1"/>
      <protection/>
    </xf>
    <xf numFmtId="182" fontId="86" fillId="0" borderId="44" xfId="0" applyNumberFormat="1" applyFont="1" applyFill="1" applyBorder="1" applyAlignment="1" applyProtection="1">
      <alignment horizontal="center" vertical="center" wrapText="1"/>
      <protection/>
    </xf>
    <xf numFmtId="182" fontId="86" fillId="0" borderId="52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184" fontId="98" fillId="0" borderId="39" xfId="0" applyNumberFormat="1" applyFont="1" applyFill="1" applyBorder="1" applyAlignment="1">
      <alignment horizontal="center" vertical="center"/>
    </xf>
    <xf numFmtId="184" fontId="98" fillId="0" borderId="72" xfId="0" applyNumberFormat="1" applyFont="1" applyFill="1" applyBorder="1" applyAlignment="1">
      <alignment horizontal="center" vertical="center"/>
    </xf>
    <xf numFmtId="184" fontId="98" fillId="0" borderId="58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/>
    </xf>
    <xf numFmtId="0" fontId="89" fillId="0" borderId="0" xfId="0" applyFont="1" applyFill="1" applyAlignment="1">
      <alignment vertical="center"/>
    </xf>
    <xf numFmtId="184" fontId="89" fillId="0" borderId="0" xfId="0" applyNumberFormat="1" applyFont="1" applyFill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0" xfId="0" applyNumberFormat="1" applyFont="1" applyFill="1" applyBorder="1" applyAlignment="1" applyProtection="1">
      <alignment horizontal="left" vertical="center"/>
      <protection/>
    </xf>
    <xf numFmtId="1" fontId="99" fillId="34" borderId="21" xfId="0" applyNumberFormat="1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right" wrapText="1"/>
    </xf>
    <xf numFmtId="184" fontId="9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right" wrapText="1"/>
    </xf>
    <xf numFmtId="0" fontId="88" fillId="0" borderId="0" xfId="0" applyFont="1" applyFill="1" applyBorder="1" applyAlignment="1">
      <alignment horizontal="center" wrapText="1"/>
    </xf>
    <xf numFmtId="0" fontId="100" fillId="0" borderId="73" xfId="0" applyFont="1" applyFill="1" applyBorder="1" applyAlignment="1">
      <alignment horizontal="center" wrapText="1"/>
    </xf>
    <xf numFmtId="0" fontId="100" fillId="0" borderId="73" xfId="0" applyFont="1" applyFill="1" applyBorder="1" applyAlignment="1">
      <alignment horizontal="left" wrapText="1"/>
    </xf>
    <xf numFmtId="0" fontId="100" fillId="0" borderId="73" xfId="0" applyNumberFormat="1" applyFont="1" applyFill="1" applyBorder="1" applyAlignment="1">
      <alignment horizontal="left" wrapText="1"/>
    </xf>
    <xf numFmtId="0" fontId="88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88" fillId="0" borderId="0" xfId="0" applyFont="1" applyFill="1" applyBorder="1" applyAlignment="1" applyProtection="1">
      <alignment horizontal="right" vertical="center"/>
      <protection/>
    </xf>
    <xf numFmtId="49" fontId="86" fillId="0" borderId="44" xfId="57" applyNumberFormat="1" applyFont="1" applyFill="1" applyBorder="1" applyAlignment="1">
      <alignment horizontal="left" vertical="center" wrapText="1"/>
      <protection/>
    </xf>
    <xf numFmtId="0" fontId="86" fillId="0" borderId="44" xfId="0" applyFont="1" applyFill="1" applyBorder="1" applyAlignment="1" applyProtection="1">
      <alignment horizontal="center" vertical="center"/>
      <protection/>
    </xf>
    <xf numFmtId="0" fontId="88" fillId="0" borderId="45" xfId="0" applyFont="1" applyFill="1" applyBorder="1" applyAlignment="1" applyProtection="1">
      <alignment horizontal="center" vertical="center"/>
      <protection/>
    </xf>
    <xf numFmtId="0" fontId="86" fillId="0" borderId="46" xfId="0" applyFont="1" applyFill="1" applyBorder="1" applyAlignment="1" applyProtection="1">
      <alignment horizontal="center" vertical="center"/>
      <protection/>
    </xf>
    <xf numFmtId="0" fontId="86" fillId="0" borderId="43" xfId="0" applyFont="1" applyFill="1" applyBorder="1" applyAlignment="1" applyProtection="1">
      <alignment horizontal="center" vertical="center"/>
      <protection/>
    </xf>
    <xf numFmtId="182" fontId="86" fillId="0" borderId="0" xfId="57" applyNumberFormat="1" applyFont="1" applyFill="1" applyBorder="1" applyAlignment="1" applyProtection="1">
      <alignment horizontal="center" vertical="center"/>
      <protection/>
    </xf>
    <xf numFmtId="49" fontId="86" fillId="0" borderId="0" xfId="57" applyNumberFormat="1" applyFont="1" applyFill="1" applyBorder="1" applyAlignment="1">
      <alignment horizontal="left" vertical="center" wrapText="1"/>
      <protection/>
    </xf>
    <xf numFmtId="0" fontId="88" fillId="0" borderId="0" xfId="0" applyFont="1" applyFill="1" applyBorder="1" applyAlignment="1" applyProtection="1">
      <alignment horizontal="center" vertical="center"/>
      <protection/>
    </xf>
    <xf numFmtId="1" fontId="86" fillId="0" borderId="0" xfId="57" applyNumberFormat="1" applyFont="1" applyFill="1" applyBorder="1" applyAlignment="1" applyProtection="1">
      <alignment horizontal="center" vertical="center"/>
      <protection/>
    </xf>
    <xf numFmtId="1" fontId="86" fillId="0" borderId="0" xfId="57" applyNumberFormat="1" applyFont="1" applyFill="1" applyBorder="1" applyAlignment="1">
      <alignment horizontal="center" vertical="center" wrapText="1"/>
      <protection/>
    </xf>
    <xf numFmtId="2" fontId="86" fillId="0" borderId="0" xfId="0" applyNumberFormat="1" applyFont="1" applyFill="1" applyBorder="1" applyAlignment="1">
      <alignment horizontal="center" vertical="center" wrapText="1"/>
    </xf>
    <xf numFmtId="2" fontId="95" fillId="0" borderId="0" xfId="0" applyNumberFormat="1" applyFont="1" applyFill="1" applyBorder="1" applyAlignment="1" applyProtection="1">
      <alignment horizontal="center" vertical="center"/>
      <protection/>
    </xf>
    <xf numFmtId="186" fontId="86" fillId="0" borderId="0" xfId="0" applyNumberFormat="1" applyFont="1" applyFill="1" applyBorder="1" applyAlignment="1" applyProtection="1">
      <alignment horizontal="center" vertical="center"/>
      <protection/>
    </xf>
    <xf numFmtId="0" fontId="88" fillId="34" borderId="53" xfId="0" applyNumberFormat="1" applyFont="1" applyFill="1" applyBorder="1" applyAlignment="1" applyProtection="1">
      <alignment horizontal="center" vertical="center"/>
      <protection/>
    </xf>
    <xf numFmtId="0" fontId="87" fillId="0" borderId="11" xfId="0" applyFont="1" applyFill="1" applyBorder="1" applyAlignment="1">
      <alignment/>
    </xf>
    <xf numFmtId="0" fontId="87" fillId="0" borderId="11" xfId="0" applyFont="1" applyBorder="1" applyAlignment="1">
      <alignment/>
    </xf>
    <xf numFmtId="182" fontId="86" fillId="0" borderId="74" xfId="0" applyNumberFormat="1" applyFont="1" applyFill="1" applyBorder="1" applyAlignment="1" applyProtection="1">
      <alignment vertical="center"/>
      <protection/>
    </xf>
    <xf numFmtId="183" fontId="86" fillId="0" borderId="11" xfId="0" applyNumberFormat="1" applyFont="1" applyFill="1" applyBorder="1" applyAlignment="1" applyProtection="1">
      <alignment horizontal="center" vertical="center"/>
      <protection/>
    </xf>
    <xf numFmtId="183" fontId="86" fillId="0" borderId="20" xfId="0" applyNumberFormat="1" applyFont="1" applyFill="1" applyBorder="1" applyAlignment="1" applyProtection="1">
      <alignment horizontal="center" vertical="center"/>
      <protection/>
    </xf>
    <xf numFmtId="183" fontId="86" fillId="0" borderId="18" xfId="0" applyNumberFormat="1" applyFont="1" applyFill="1" applyBorder="1" applyAlignment="1" applyProtection="1">
      <alignment horizontal="center" vertical="center"/>
      <protection/>
    </xf>
    <xf numFmtId="183" fontId="86" fillId="0" borderId="21" xfId="0" applyNumberFormat="1" applyFont="1" applyFill="1" applyBorder="1" applyAlignment="1" applyProtection="1">
      <alignment horizontal="center" vertical="center"/>
      <protection/>
    </xf>
    <xf numFmtId="182" fontId="86" fillId="0" borderId="11" xfId="0" applyNumberFormat="1" applyFont="1" applyFill="1" applyBorder="1" applyAlignment="1" applyProtection="1">
      <alignment vertical="center"/>
      <protection/>
    </xf>
    <xf numFmtId="182" fontId="86" fillId="0" borderId="20" xfId="0" applyNumberFormat="1" applyFont="1" applyFill="1" applyBorder="1" applyAlignment="1" applyProtection="1">
      <alignment vertical="center"/>
      <protection/>
    </xf>
    <xf numFmtId="182" fontId="86" fillId="0" borderId="18" xfId="0" applyNumberFormat="1" applyFont="1" applyFill="1" applyBorder="1" applyAlignment="1" applyProtection="1">
      <alignment vertical="center"/>
      <protection/>
    </xf>
    <xf numFmtId="182" fontId="86" fillId="0" borderId="21" xfId="0" applyNumberFormat="1" applyFont="1" applyFill="1" applyBorder="1" applyAlignment="1" applyProtection="1">
      <alignment vertical="center"/>
      <protection/>
    </xf>
    <xf numFmtId="183" fontId="86" fillId="0" borderId="65" xfId="0" applyNumberFormat="1" applyFont="1" applyFill="1" applyBorder="1" applyAlignment="1" applyProtection="1">
      <alignment horizontal="center" vertical="center"/>
      <protection/>
    </xf>
    <xf numFmtId="183" fontId="86" fillId="0" borderId="66" xfId="0" applyNumberFormat="1" applyFont="1" applyFill="1" applyBorder="1" applyAlignment="1" applyProtection="1">
      <alignment horizontal="center" vertical="center"/>
      <protection/>
    </xf>
    <xf numFmtId="183" fontId="86" fillId="0" borderId="70" xfId="0" applyNumberFormat="1" applyFont="1" applyFill="1" applyBorder="1" applyAlignment="1" applyProtection="1">
      <alignment horizontal="center" vertical="center"/>
      <protection/>
    </xf>
    <xf numFmtId="183" fontId="86" fillId="0" borderId="71" xfId="0" applyNumberFormat="1" applyFont="1" applyFill="1" applyBorder="1" applyAlignment="1" applyProtection="1">
      <alignment horizontal="center" vertical="center"/>
      <protection/>
    </xf>
    <xf numFmtId="0" fontId="86" fillId="0" borderId="69" xfId="0" applyNumberFormat="1" applyFont="1" applyFill="1" applyBorder="1" applyAlignment="1" applyProtection="1">
      <alignment horizontal="center" vertical="center"/>
      <protection/>
    </xf>
    <xf numFmtId="0" fontId="86" fillId="0" borderId="56" xfId="0" applyNumberFormat="1" applyFont="1" applyFill="1" applyBorder="1" applyAlignment="1" applyProtection="1">
      <alignment horizontal="center" vertical="center"/>
      <protection/>
    </xf>
    <xf numFmtId="0" fontId="86" fillId="0" borderId="67" xfId="0" applyNumberFormat="1" applyFont="1" applyFill="1" applyBorder="1" applyAlignment="1" applyProtection="1">
      <alignment horizontal="center" vertical="center"/>
      <protection/>
    </xf>
    <xf numFmtId="0" fontId="86" fillId="0" borderId="68" xfId="0" applyNumberFormat="1" applyFont="1" applyFill="1" applyBorder="1" applyAlignment="1" applyProtection="1">
      <alignment horizontal="center" vertical="center"/>
      <protection/>
    </xf>
    <xf numFmtId="0" fontId="86" fillId="0" borderId="55" xfId="0" applyNumberFormat="1" applyFont="1" applyFill="1" applyBorder="1" applyAlignment="1" applyProtection="1">
      <alignment horizontal="center" vertical="center"/>
      <protection/>
    </xf>
    <xf numFmtId="0" fontId="86" fillId="0" borderId="67" xfId="0" applyFont="1" applyFill="1" applyBorder="1" applyAlignment="1">
      <alignment horizontal="center"/>
    </xf>
    <xf numFmtId="0" fontId="86" fillId="0" borderId="57" xfId="0" applyFont="1" applyFill="1" applyBorder="1" applyAlignment="1">
      <alignment horizontal="center"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7" fillId="0" borderId="75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17" fillId="0" borderId="76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8" xfId="53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21" fillId="0" borderId="41" xfId="54" applyFont="1" applyBorder="1" applyAlignment="1">
      <alignment horizontal="center" vertical="center" wrapText="1"/>
      <protection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wrapText="1"/>
      <protection/>
    </xf>
    <xf numFmtId="0" fontId="17" fillId="0" borderId="40" xfId="53" applyFont="1" applyBorder="1" applyAlignment="1">
      <alignment wrapText="1"/>
      <protection/>
    </xf>
    <xf numFmtId="0" fontId="17" fillId="0" borderId="34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13" xfId="53" applyFont="1" applyBorder="1" applyAlignment="1">
      <alignment wrapText="1"/>
      <protection/>
    </xf>
    <xf numFmtId="0" fontId="17" fillId="0" borderId="28" xfId="53" applyFont="1" applyBorder="1" applyAlignment="1">
      <alignment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41" xfId="54" applyFont="1" applyBorder="1" applyAlignment="1">
      <alignment horizontal="center" vertical="center" wrapText="1"/>
      <protection/>
    </xf>
    <xf numFmtId="0" fontId="16" fillId="0" borderId="76" xfId="53" applyFont="1" applyBorder="1" applyAlignment="1">
      <alignment horizontal="center" vertical="center" wrapText="1"/>
      <protection/>
    </xf>
    <xf numFmtId="0" fontId="16" fillId="0" borderId="40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16" fillId="0" borderId="28" xfId="53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6" xfId="53" applyFont="1" applyFill="1" applyBorder="1" applyAlignment="1">
      <alignment horizontal="center" vertical="center" wrapText="1"/>
      <protection/>
    </xf>
    <xf numFmtId="0" fontId="0" fillId="0" borderId="76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41" xfId="53" applyNumberFormat="1" applyFont="1" applyBorder="1" applyAlignment="1">
      <alignment horizontal="center" vertical="center" wrapText="1"/>
      <protection/>
    </xf>
    <xf numFmtId="0" fontId="20" fillId="0" borderId="76" xfId="53" applyFont="1" applyBorder="1" applyAlignment="1">
      <alignment horizontal="center" vertical="center" wrapText="1"/>
      <protection/>
    </xf>
    <xf numFmtId="0" fontId="20" fillId="0" borderId="40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18" fillId="0" borderId="40" xfId="53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40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7" fillId="0" borderId="40" xfId="53" applyFont="1" applyFill="1" applyBorder="1" applyAlignment="1">
      <alignment wrapText="1"/>
      <protection/>
    </xf>
    <xf numFmtId="0" fontId="17" fillId="0" borderId="28" xfId="53" applyFont="1" applyFill="1" applyBorder="1" applyAlignment="1">
      <alignment wrapText="1"/>
      <protection/>
    </xf>
    <xf numFmtId="0" fontId="17" fillId="0" borderId="73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20" xfId="53" applyFont="1" applyBorder="1" applyAlignment="1">
      <alignment horizontal="center" vertical="center"/>
      <protection/>
    </xf>
    <xf numFmtId="0" fontId="1" fillId="0" borderId="75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7" fillId="0" borderId="76" xfId="53" applyFont="1" applyBorder="1" applyAlignment="1">
      <alignment vertical="center" wrapText="1"/>
      <protection/>
    </xf>
    <xf numFmtId="0" fontId="17" fillId="0" borderId="28" xfId="53" applyFont="1" applyBorder="1" applyAlignment="1">
      <alignment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40" xfId="53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4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" wrapText="1"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9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4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75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88" fillId="34" borderId="53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102" fillId="34" borderId="28" xfId="0" applyFont="1" applyFill="1" applyBorder="1" applyAlignment="1">
      <alignment horizontal="center" vertical="center" wrapText="1"/>
    </xf>
    <xf numFmtId="0" fontId="102" fillId="34" borderId="73" xfId="0" applyFont="1" applyFill="1" applyBorder="1" applyAlignment="1">
      <alignment horizontal="center" vertical="center" wrapText="1"/>
    </xf>
    <xf numFmtId="0" fontId="102" fillId="34" borderId="77" xfId="0" applyFont="1" applyFill="1" applyBorder="1" applyAlignment="1">
      <alignment horizontal="center" vertical="center" wrapText="1"/>
    </xf>
    <xf numFmtId="49" fontId="88" fillId="34" borderId="39" xfId="0" applyNumberFormat="1" applyFont="1" applyFill="1" applyBorder="1" applyAlignment="1">
      <alignment horizontal="center" vertical="center" wrapText="1"/>
    </xf>
    <xf numFmtId="49" fontId="88" fillId="34" borderId="72" xfId="0" applyNumberFormat="1" applyFont="1" applyFill="1" applyBorder="1" applyAlignment="1">
      <alignment horizontal="center" vertical="center" wrapText="1"/>
    </xf>
    <xf numFmtId="49" fontId="88" fillId="34" borderId="58" xfId="0" applyNumberFormat="1" applyFont="1" applyFill="1" applyBorder="1" applyAlignment="1">
      <alignment horizontal="center" vertical="center" wrapText="1"/>
    </xf>
    <xf numFmtId="0" fontId="88" fillId="34" borderId="39" xfId="0" applyFont="1" applyFill="1" applyBorder="1" applyAlignment="1">
      <alignment horizontal="center" vertical="center" wrapText="1"/>
    </xf>
    <xf numFmtId="0" fontId="88" fillId="34" borderId="72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0" fontId="88" fillId="0" borderId="39" xfId="0" applyNumberFormat="1" applyFont="1" applyFill="1" applyBorder="1" applyAlignment="1">
      <alignment horizontal="center" vertical="center" wrapText="1"/>
    </xf>
    <xf numFmtId="0" fontId="88" fillId="0" borderId="72" xfId="0" applyNumberFormat="1" applyFont="1" applyFill="1" applyBorder="1" applyAlignment="1">
      <alignment horizontal="center" vertical="center" wrapText="1"/>
    </xf>
    <xf numFmtId="0" fontId="88" fillId="0" borderId="58" xfId="0" applyNumberFormat="1" applyFont="1" applyFill="1" applyBorder="1" applyAlignment="1">
      <alignment horizontal="center" vertical="center" wrapText="1"/>
    </xf>
    <xf numFmtId="49" fontId="86" fillId="0" borderId="18" xfId="0" applyNumberFormat="1" applyFont="1" applyFill="1" applyBorder="1" applyAlignment="1">
      <alignment horizontal="left" vertical="center" wrapText="1"/>
    </xf>
    <xf numFmtId="49" fontId="86" fillId="0" borderId="21" xfId="0" applyNumberFormat="1" applyFont="1" applyFill="1" applyBorder="1" applyAlignment="1">
      <alignment horizontal="left" vertical="center" wrapText="1"/>
    </xf>
    <xf numFmtId="49" fontId="86" fillId="0" borderId="69" xfId="0" applyNumberFormat="1" applyFont="1" applyFill="1" applyBorder="1" applyAlignment="1">
      <alignment horizontal="left" vertical="center" wrapText="1"/>
    </xf>
    <xf numFmtId="49" fontId="86" fillId="0" borderId="57" xfId="0" applyNumberFormat="1" applyFont="1" applyFill="1" applyBorder="1" applyAlignment="1">
      <alignment horizontal="left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88" fillId="0" borderId="72" xfId="0" applyFont="1" applyFill="1" applyBorder="1" applyAlignment="1">
      <alignment horizontal="center" vertical="center" wrapText="1"/>
    </xf>
    <xf numFmtId="0" fontId="88" fillId="0" borderId="58" xfId="0" applyFont="1" applyFill="1" applyBorder="1" applyAlignment="1">
      <alignment horizontal="center" vertical="center" wrapText="1"/>
    </xf>
    <xf numFmtId="0" fontId="88" fillId="0" borderId="73" xfId="0" applyFont="1" applyFill="1" applyBorder="1" applyAlignment="1" applyProtection="1">
      <alignment horizontal="right" vertical="center"/>
      <protection/>
    </xf>
    <xf numFmtId="0" fontId="101" fillId="0" borderId="73" xfId="0" applyFont="1" applyFill="1" applyBorder="1" applyAlignment="1">
      <alignment horizontal="right" vertical="center"/>
    </xf>
    <xf numFmtId="0" fontId="88" fillId="0" borderId="0" xfId="0" applyFont="1" applyFill="1" applyBorder="1" applyAlignment="1" applyProtection="1">
      <alignment horizontal="left" vertical="center"/>
      <protection/>
    </xf>
    <xf numFmtId="0" fontId="88" fillId="34" borderId="53" xfId="0" applyNumberFormat="1" applyFont="1" applyFill="1" applyBorder="1" applyAlignment="1" applyProtection="1">
      <alignment horizontal="center" vertical="center"/>
      <protection/>
    </xf>
    <xf numFmtId="0" fontId="101" fillId="34" borderId="52" xfId="0" applyFont="1" applyFill="1" applyBorder="1" applyAlignment="1">
      <alignment vertical="center"/>
    </xf>
    <xf numFmtId="0" fontId="88" fillId="0" borderId="53" xfId="0" applyFont="1" applyFill="1" applyBorder="1" applyAlignment="1">
      <alignment horizontal="center" vertical="center" wrapText="1"/>
    </xf>
    <xf numFmtId="0" fontId="88" fillId="0" borderId="52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 applyProtection="1">
      <alignment horizontal="center" vertical="center"/>
      <protection/>
    </xf>
    <xf numFmtId="0" fontId="86" fillId="0" borderId="75" xfId="0" applyFont="1" applyFill="1" applyBorder="1" applyAlignment="1" applyProtection="1">
      <alignment horizontal="center" vertical="center"/>
      <protection/>
    </xf>
    <xf numFmtId="0" fontId="86" fillId="0" borderId="24" xfId="0" applyFont="1" applyFill="1" applyBorder="1" applyAlignment="1" applyProtection="1">
      <alignment horizontal="center" vertical="center"/>
      <protection/>
    </xf>
    <xf numFmtId="0" fontId="86" fillId="0" borderId="49" xfId="0" applyFont="1" applyFill="1" applyBorder="1" applyAlignment="1" applyProtection="1">
      <alignment horizontal="center" vertical="center"/>
      <protection/>
    </xf>
    <xf numFmtId="0" fontId="86" fillId="0" borderId="78" xfId="0" applyFont="1" applyFill="1" applyBorder="1" applyAlignment="1" applyProtection="1">
      <alignment horizontal="center" vertical="center"/>
      <protection/>
    </xf>
    <xf numFmtId="0" fontId="86" fillId="0" borderId="47" xfId="0" applyFont="1" applyFill="1" applyBorder="1" applyAlignment="1" applyProtection="1">
      <alignment horizontal="center" vertical="center"/>
      <protection/>
    </xf>
    <xf numFmtId="0" fontId="88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52" xfId="0" applyFont="1" applyFill="1" applyBorder="1" applyAlignment="1">
      <alignment vertical="center"/>
    </xf>
    <xf numFmtId="0" fontId="88" fillId="0" borderId="69" xfId="0" applyNumberFormat="1" applyFont="1" applyFill="1" applyBorder="1" applyAlignment="1" applyProtection="1">
      <alignment horizontal="center" vertical="center"/>
      <protection/>
    </xf>
    <xf numFmtId="0" fontId="88" fillId="0" borderId="57" xfId="0" applyNumberFormat="1" applyFont="1" applyFill="1" applyBorder="1" applyAlignment="1" applyProtection="1">
      <alignment horizontal="center" vertical="center"/>
      <protection/>
    </xf>
    <xf numFmtId="0" fontId="86" fillId="0" borderId="39" xfId="0" applyFont="1" applyFill="1" applyBorder="1" applyAlignment="1">
      <alignment horizontal="center" wrapText="1"/>
    </xf>
    <xf numFmtId="0" fontId="86" fillId="0" borderId="72" xfId="0" applyFont="1" applyFill="1" applyBorder="1" applyAlignment="1">
      <alignment horizontal="center" wrapText="1"/>
    </xf>
    <xf numFmtId="0" fontId="86" fillId="0" borderId="58" xfId="0" applyFont="1" applyFill="1" applyBorder="1" applyAlignment="1">
      <alignment horizontal="center" wrapText="1"/>
    </xf>
    <xf numFmtId="0" fontId="86" fillId="0" borderId="79" xfId="0" applyFont="1" applyFill="1" applyBorder="1" applyAlignment="1" applyProtection="1">
      <alignment horizontal="center" vertical="center"/>
      <protection/>
    </xf>
    <xf numFmtId="0" fontId="86" fillId="0" borderId="80" xfId="0" applyFont="1" applyFill="1" applyBorder="1" applyAlignment="1" applyProtection="1">
      <alignment horizontal="center" vertical="center"/>
      <protection/>
    </xf>
    <xf numFmtId="0" fontId="86" fillId="0" borderId="64" xfId="0" applyFont="1" applyFill="1" applyBorder="1" applyAlignment="1" applyProtection="1">
      <alignment horizontal="center" vertical="center"/>
      <protection/>
    </xf>
    <xf numFmtId="0" fontId="88" fillId="0" borderId="61" xfId="0" applyFont="1" applyFill="1" applyBorder="1" applyAlignment="1">
      <alignment horizontal="center"/>
    </xf>
    <xf numFmtId="0" fontId="88" fillId="0" borderId="62" xfId="0" applyFont="1" applyFill="1" applyBorder="1" applyAlignment="1">
      <alignment horizontal="center"/>
    </xf>
    <xf numFmtId="0" fontId="88" fillId="0" borderId="72" xfId="0" applyFont="1" applyFill="1" applyBorder="1" applyAlignment="1">
      <alignment horizontal="center"/>
    </xf>
    <xf numFmtId="0" fontId="88" fillId="0" borderId="58" xfId="0" applyFont="1" applyFill="1" applyBorder="1" applyAlignment="1">
      <alignment horizontal="center"/>
    </xf>
    <xf numFmtId="0" fontId="88" fillId="0" borderId="39" xfId="0" applyNumberFormat="1" applyFont="1" applyFill="1" applyBorder="1" applyAlignment="1" applyProtection="1">
      <alignment horizontal="center" vertical="center"/>
      <protection/>
    </xf>
    <xf numFmtId="0" fontId="88" fillId="0" borderId="72" xfId="0" applyNumberFormat="1" applyFont="1" applyFill="1" applyBorder="1" applyAlignment="1" applyProtection="1">
      <alignment horizontal="center" vertical="center"/>
      <protection/>
    </xf>
    <xf numFmtId="0" fontId="88" fillId="0" borderId="58" xfId="0" applyNumberFormat="1" applyFont="1" applyFill="1" applyBorder="1" applyAlignment="1" applyProtection="1">
      <alignment horizontal="center" vertical="center"/>
      <protection/>
    </xf>
    <xf numFmtId="49" fontId="86" fillId="0" borderId="49" xfId="0" applyNumberFormat="1" applyFont="1" applyFill="1" applyBorder="1" applyAlignment="1">
      <alignment horizontal="left" vertical="center" wrapText="1"/>
    </xf>
    <xf numFmtId="49" fontId="86" fillId="0" borderId="50" xfId="0" applyNumberFormat="1" applyFont="1" applyFill="1" applyBorder="1" applyAlignment="1">
      <alignment horizontal="left" vertical="center" wrapText="1"/>
    </xf>
    <xf numFmtId="0" fontId="88" fillId="0" borderId="53" xfId="0" applyFont="1" applyFill="1" applyBorder="1" applyAlignment="1">
      <alignment horizontal="center" wrapText="1"/>
    </xf>
    <xf numFmtId="0" fontId="88" fillId="0" borderId="52" xfId="0" applyFont="1" applyFill="1" applyBorder="1" applyAlignment="1">
      <alignment horizontal="center" wrapText="1"/>
    </xf>
    <xf numFmtId="49" fontId="86" fillId="0" borderId="35" xfId="0" applyNumberFormat="1" applyFont="1" applyFill="1" applyBorder="1" applyAlignment="1">
      <alignment horizontal="left" vertical="center" wrapText="1"/>
    </xf>
    <xf numFmtId="49" fontId="86" fillId="0" borderId="0" xfId="0" applyNumberFormat="1" applyFont="1" applyFill="1" applyBorder="1" applyAlignment="1">
      <alignment horizontal="left" vertical="center" wrapText="1"/>
    </xf>
    <xf numFmtId="49" fontId="86" fillId="0" borderId="59" xfId="0" applyNumberFormat="1" applyFont="1" applyFill="1" applyBorder="1" applyAlignment="1">
      <alignment horizontal="left" vertical="center" wrapText="1"/>
    </xf>
    <xf numFmtId="49" fontId="86" fillId="0" borderId="74" xfId="0" applyNumberFormat="1" applyFont="1" applyFill="1" applyBorder="1" applyAlignment="1">
      <alignment horizontal="left" vertical="center" wrapText="1"/>
    </xf>
    <xf numFmtId="49" fontId="88" fillId="34" borderId="39" xfId="0" applyNumberFormat="1" applyFont="1" applyFill="1" applyBorder="1" applyAlignment="1" applyProtection="1">
      <alignment horizontal="center" vertical="center"/>
      <protection/>
    </xf>
    <xf numFmtId="49" fontId="88" fillId="34" borderId="72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 applyProtection="1">
      <alignment horizontal="center" vertical="center"/>
      <protection/>
    </xf>
    <xf numFmtId="49" fontId="88" fillId="34" borderId="63" xfId="0" applyNumberFormat="1" applyFont="1" applyFill="1" applyBorder="1" applyAlignment="1" applyProtection="1">
      <alignment horizontal="center" vertical="center"/>
      <protection/>
    </xf>
    <xf numFmtId="182" fontId="8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26" xfId="0" applyNumberFormat="1" applyFont="1" applyFill="1" applyBorder="1" applyAlignment="1" applyProtection="1">
      <alignment horizontal="center" vertical="center" wrapText="1"/>
      <protection/>
    </xf>
    <xf numFmtId="182" fontId="86" fillId="0" borderId="48" xfId="0" applyNumberFormat="1" applyFont="1" applyFill="1" applyBorder="1" applyAlignment="1" applyProtection="1">
      <alignment horizontal="center" vertical="center" wrapText="1"/>
      <protection/>
    </xf>
    <xf numFmtId="182" fontId="86" fillId="0" borderId="11" xfId="0" applyNumberFormat="1" applyFont="1" applyFill="1" applyBorder="1" applyAlignment="1" applyProtection="1">
      <alignment horizontal="center" vertical="center" wrapText="1"/>
      <protection/>
    </xf>
    <xf numFmtId="182" fontId="86" fillId="0" borderId="20" xfId="0" applyNumberFormat="1" applyFont="1" applyFill="1" applyBorder="1" applyAlignment="1" applyProtection="1">
      <alignment horizontal="center" vertical="center" wrapText="1"/>
      <protection/>
    </xf>
    <xf numFmtId="0" fontId="86" fillId="0" borderId="17" xfId="0" applyNumberFormat="1" applyFont="1" applyFill="1" applyBorder="1" applyAlignment="1" applyProtection="1">
      <alignment horizontal="center" vertical="center" textRotation="90"/>
      <protection/>
    </xf>
    <xf numFmtId="0" fontId="86" fillId="0" borderId="18" xfId="0" applyNumberFormat="1" applyFont="1" applyFill="1" applyBorder="1" applyAlignment="1" applyProtection="1">
      <alignment horizontal="center" vertical="center" textRotation="90"/>
      <protection/>
    </xf>
    <xf numFmtId="0" fontId="86" fillId="0" borderId="70" xfId="0" applyNumberFormat="1" applyFont="1" applyFill="1" applyBorder="1" applyAlignment="1" applyProtection="1">
      <alignment horizontal="center" vertical="center" textRotation="90"/>
      <protection/>
    </xf>
    <xf numFmtId="0" fontId="91" fillId="0" borderId="26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63" xfId="0" applyFont="1" applyFill="1" applyBorder="1" applyAlignment="1">
      <alignment horizontal="center" vertical="center" wrapText="1"/>
    </xf>
    <xf numFmtId="185" fontId="8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86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59" xfId="0" applyNumberFormat="1" applyFont="1" applyFill="1" applyBorder="1" applyAlignment="1" applyProtection="1">
      <alignment horizontal="center" vertical="center"/>
      <protection/>
    </xf>
    <xf numFmtId="182" fontId="86" fillId="0" borderId="24" xfId="0" applyNumberFormat="1" applyFont="1" applyFill="1" applyBorder="1" applyAlignment="1" applyProtection="1">
      <alignment horizontal="center" vertical="center"/>
      <protection/>
    </xf>
    <xf numFmtId="182" fontId="86" fillId="0" borderId="11" xfId="0" applyNumberFormat="1" applyFont="1" applyFill="1" applyBorder="1" applyAlignment="1" applyProtection="1">
      <alignment horizontal="center" vertical="center"/>
      <protection/>
    </xf>
    <xf numFmtId="182" fontId="86" fillId="0" borderId="47" xfId="0" applyNumberFormat="1" applyFont="1" applyFill="1" applyBorder="1" applyAlignment="1" applyProtection="1">
      <alignment horizontal="center" vertical="center" wrapText="1"/>
      <protection/>
    </xf>
    <xf numFmtId="182" fontId="88" fillId="0" borderId="0" xfId="0" applyNumberFormat="1" applyFont="1" applyFill="1" applyBorder="1" applyAlignment="1" applyProtection="1">
      <alignment horizontal="center" vertical="center"/>
      <protection/>
    </xf>
    <xf numFmtId="182" fontId="86" fillId="0" borderId="17" xfId="0" applyNumberFormat="1" applyFont="1" applyFill="1" applyBorder="1" applyAlignment="1" applyProtection="1">
      <alignment horizontal="center" vertical="center" wrapText="1"/>
      <protection/>
    </xf>
    <xf numFmtId="182" fontId="86" fillId="0" borderId="27" xfId="0" applyNumberFormat="1" applyFont="1" applyFill="1" applyBorder="1" applyAlignment="1" applyProtection="1">
      <alignment horizontal="center" vertical="center" wrapText="1"/>
      <protection/>
    </xf>
    <xf numFmtId="182" fontId="86" fillId="0" borderId="18" xfId="0" applyNumberFormat="1" applyFont="1" applyFill="1" applyBorder="1" applyAlignment="1" applyProtection="1">
      <alignment horizontal="center" vertical="center" wrapText="1"/>
      <protection/>
    </xf>
    <xf numFmtId="182" fontId="86" fillId="0" borderId="21" xfId="0" applyNumberFormat="1" applyFont="1" applyFill="1" applyBorder="1" applyAlignment="1" applyProtection="1">
      <alignment horizontal="center" vertical="center" wrapText="1"/>
      <protection/>
    </xf>
    <xf numFmtId="182" fontId="86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20" xfId="0" applyNumberFormat="1" applyFont="1" applyFill="1" applyBorder="1" applyAlignment="1" applyProtection="1">
      <alignment horizontal="center" vertical="center"/>
      <protection/>
    </xf>
    <xf numFmtId="185" fontId="86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5" fontId="86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2" fontId="86" fillId="0" borderId="12" xfId="0" applyNumberFormat="1" applyFont="1" applyFill="1" applyBorder="1" applyAlignment="1" applyProtection="1">
      <alignment horizontal="center" vertical="center" textRotation="90"/>
      <protection/>
    </xf>
    <xf numFmtId="182" fontId="86" fillId="0" borderId="33" xfId="0" applyNumberFormat="1" applyFont="1" applyFill="1" applyBorder="1" applyAlignment="1" applyProtection="1">
      <alignment horizontal="center" vertical="center" textRotation="90"/>
      <protection/>
    </xf>
    <xf numFmtId="182" fontId="86" fillId="0" borderId="56" xfId="0" applyNumberFormat="1" applyFont="1" applyFill="1" applyBorder="1" applyAlignment="1" applyProtection="1">
      <alignment horizontal="center" vertical="center" textRotation="90"/>
      <protection/>
    </xf>
    <xf numFmtId="182" fontId="86" fillId="0" borderId="26" xfId="0" applyNumberFormat="1" applyFont="1" applyFill="1" applyBorder="1" applyAlignment="1" applyProtection="1">
      <alignment horizontal="center" vertical="center"/>
      <protection/>
    </xf>
    <xf numFmtId="182" fontId="86" fillId="0" borderId="65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54" applyFont="1" applyBorder="1" applyAlignment="1">
      <alignment horizontal="center"/>
      <protection/>
    </xf>
    <xf numFmtId="0" fontId="67" fillId="0" borderId="0" xfId="54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M11" sqref="M11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65" t="s">
        <v>176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4" t="s">
        <v>153</v>
      </c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</row>
    <row r="3" spans="2:54" ht="20.25" customHeight="1">
      <c r="B3" s="462" t="s">
        <v>177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</row>
    <row r="4" spans="2:54" ht="23.25" customHeight="1">
      <c r="B4" s="703" t="s">
        <v>282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466" t="s">
        <v>29</v>
      </c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</row>
    <row r="5" spans="2:54" ht="30" customHeight="1">
      <c r="B5" s="704" t="s">
        <v>283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92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49" customFormat="1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49" customFormat="1" ht="22.5" customHeight="1">
      <c r="B7" s="462" t="s">
        <v>28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2:54" s="49" customFormat="1" ht="27" customHeight="1">
      <c r="B8" s="462" t="s">
        <v>178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72" t="s">
        <v>159</v>
      </c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575" t="s">
        <v>258</v>
      </c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91"/>
    </row>
    <row r="9" spans="17:54" s="49" customFormat="1" ht="33" customHeight="1">
      <c r="Q9" s="474" t="s">
        <v>185</v>
      </c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91"/>
    </row>
    <row r="10" spans="17:54" s="49" customFormat="1" ht="27.75" customHeight="1">
      <c r="Q10" s="474" t="s">
        <v>249</v>
      </c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67"/>
      <c r="AN10" s="67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95"/>
    </row>
    <row r="11" spans="17:54" s="49" customFormat="1" ht="27.75" customHeight="1">
      <c r="Q11" s="467" t="s">
        <v>250</v>
      </c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9"/>
      <c r="AM11" s="469"/>
      <c r="AN11" s="469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7:54" s="49" customFormat="1" ht="24" customHeight="1"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574" t="s">
        <v>179</v>
      </c>
      <c r="AP12" s="574"/>
      <c r="AQ12" s="574"/>
      <c r="AR12" s="574"/>
      <c r="AS12" s="574"/>
      <c r="AT12" s="574"/>
      <c r="AU12" s="574"/>
      <c r="AV12" s="574"/>
      <c r="AW12" s="574"/>
      <c r="AX12" s="574"/>
      <c r="AY12" s="574"/>
      <c r="AZ12" s="574"/>
      <c r="BA12" s="574"/>
      <c r="BB12" s="574"/>
    </row>
    <row r="13" spans="17:54" s="49" customFormat="1" ht="28.5" customHeight="1">
      <c r="Q13" s="477" t="s">
        <v>251</v>
      </c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7:54" s="49" customFormat="1" ht="25.5" customHeight="1"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61" t="s">
        <v>158</v>
      </c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66"/>
    </row>
    <row r="15" spans="17:54" s="49" customFormat="1" ht="26.25" customHeight="1">
      <c r="Q15" s="467" t="s">
        <v>157</v>
      </c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66"/>
    </row>
    <row r="16" spans="42:54" s="49" customFormat="1" ht="18.75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5.5">
      <c r="B17" s="476" t="s">
        <v>232</v>
      </c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</row>
    <row r="18" spans="2:54" s="49" customFormat="1" ht="25.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0"/>
      <c r="Y20" s="60"/>
      <c r="Z20" s="75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2:54" ht="19.5" customHeight="1">
      <c r="B21" s="572" t="s">
        <v>0</v>
      </c>
      <c r="C21" s="558" t="s">
        <v>30</v>
      </c>
      <c r="D21" s="559"/>
      <c r="E21" s="559"/>
      <c r="F21" s="560"/>
      <c r="G21" s="558" t="s">
        <v>31</v>
      </c>
      <c r="H21" s="559"/>
      <c r="I21" s="559"/>
      <c r="J21" s="560"/>
      <c r="K21" s="558" t="s">
        <v>32</v>
      </c>
      <c r="L21" s="559"/>
      <c r="M21" s="559"/>
      <c r="N21" s="559"/>
      <c r="O21" s="560"/>
      <c r="P21" s="558" t="s">
        <v>33</v>
      </c>
      <c r="Q21" s="559"/>
      <c r="R21" s="559"/>
      <c r="S21" s="560"/>
      <c r="T21" s="558" t="s">
        <v>34</v>
      </c>
      <c r="U21" s="559"/>
      <c r="V21" s="559"/>
      <c r="W21" s="559"/>
      <c r="X21" s="560"/>
      <c r="Y21" s="558" t="s">
        <v>35</v>
      </c>
      <c r="Z21" s="559"/>
      <c r="AA21" s="559"/>
      <c r="AB21" s="560"/>
      <c r="AC21" s="558" t="s">
        <v>36</v>
      </c>
      <c r="AD21" s="559"/>
      <c r="AE21" s="559"/>
      <c r="AF21" s="560"/>
      <c r="AG21" s="558" t="s">
        <v>37</v>
      </c>
      <c r="AH21" s="559"/>
      <c r="AI21" s="559"/>
      <c r="AJ21" s="560"/>
      <c r="AK21" s="558" t="s">
        <v>38</v>
      </c>
      <c r="AL21" s="559"/>
      <c r="AM21" s="559"/>
      <c r="AN21" s="559"/>
      <c r="AO21" s="560"/>
      <c r="AP21" s="558" t="s">
        <v>39</v>
      </c>
      <c r="AQ21" s="559"/>
      <c r="AR21" s="559"/>
      <c r="AS21" s="560"/>
      <c r="AT21" s="558" t="s">
        <v>40</v>
      </c>
      <c r="AU21" s="559"/>
      <c r="AV21" s="559"/>
      <c r="AW21" s="559"/>
      <c r="AX21" s="560"/>
      <c r="AY21" s="585" t="s">
        <v>41</v>
      </c>
      <c r="AZ21" s="585"/>
      <c r="BA21" s="585"/>
      <c r="BB21" s="585"/>
    </row>
    <row r="22" spans="2:54" ht="19.5" customHeight="1">
      <c r="B22" s="573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9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181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86" t="s">
        <v>44</v>
      </c>
      <c r="AE23" s="85" t="s">
        <v>44</v>
      </c>
      <c r="AF23" s="85" t="s">
        <v>44</v>
      </c>
      <c r="AG23" s="85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97" t="s">
        <v>182</v>
      </c>
      <c r="AT23" s="97" t="s">
        <v>44</v>
      </c>
      <c r="AU23" s="97" t="s">
        <v>44</v>
      </c>
      <c r="AV23" s="97" t="s">
        <v>44</v>
      </c>
      <c r="AW23" s="97" t="s">
        <v>44</v>
      </c>
      <c r="AX23" s="97" t="s">
        <v>44</v>
      </c>
      <c r="AY23" s="97" t="s">
        <v>44</v>
      </c>
      <c r="AZ23" s="97" t="s">
        <v>44</v>
      </c>
      <c r="BA23" s="97" t="s">
        <v>44</v>
      </c>
      <c r="BB23" s="9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208</v>
      </c>
      <c r="H24" s="61" t="s">
        <v>208</v>
      </c>
      <c r="I24" s="61" t="s">
        <v>208</v>
      </c>
      <c r="J24" s="61" t="s">
        <v>208</v>
      </c>
      <c r="K24" s="61" t="s">
        <v>208</v>
      </c>
      <c r="L24" s="61" t="s">
        <v>208</v>
      </c>
      <c r="M24" s="61" t="s">
        <v>208</v>
      </c>
      <c r="N24" s="61" t="s">
        <v>208</v>
      </c>
      <c r="O24" s="61" t="s">
        <v>208</v>
      </c>
      <c r="P24" s="61" t="s">
        <v>208</v>
      </c>
      <c r="Q24" s="61" t="s">
        <v>208</v>
      </c>
      <c r="R24" s="61" t="s">
        <v>212</v>
      </c>
      <c r="S24" s="61" t="s">
        <v>212</v>
      </c>
      <c r="T24" s="582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4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71" t="s">
        <v>279</v>
      </c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71"/>
      <c r="BB26" s="571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263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487" t="s">
        <v>0</v>
      </c>
      <c r="C32" s="488"/>
      <c r="D32" s="491" t="s">
        <v>45</v>
      </c>
      <c r="E32" s="482"/>
      <c r="F32" s="482"/>
      <c r="G32" s="488"/>
      <c r="H32" s="504" t="s">
        <v>262</v>
      </c>
      <c r="I32" s="505"/>
      <c r="J32" s="506"/>
      <c r="K32" s="481" t="s">
        <v>46</v>
      </c>
      <c r="L32" s="482"/>
      <c r="M32" s="482"/>
      <c r="N32" s="488"/>
      <c r="O32" s="481" t="s">
        <v>280</v>
      </c>
      <c r="P32" s="482"/>
      <c r="Q32" s="482"/>
      <c r="R32" s="481" t="s">
        <v>261</v>
      </c>
      <c r="S32" s="494"/>
      <c r="T32" s="495"/>
      <c r="U32" s="481" t="s">
        <v>47</v>
      </c>
      <c r="V32" s="482"/>
      <c r="W32" s="488"/>
      <c r="X32" s="481" t="s">
        <v>156</v>
      </c>
      <c r="Y32" s="482"/>
      <c r="Z32" s="488"/>
      <c r="AA32" s="46"/>
      <c r="AB32" s="569" t="s">
        <v>155</v>
      </c>
      <c r="AC32" s="570"/>
      <c r="AD32" s="570"/>
      <c r="AE32" s="570"/>
      <c r="AF32" s="570"/>
      <c r="AG32" s="481" t="s">
        <v>180</v>
      </c>
      <c r="AH32" s="561"/>
      <c r="AI32" s="546"/>
      <c r="AJ32" s="481" t="s">
        <v>154</v>
      </c>
      <c r="AK32" s="482"/>
      <c r="AL32" s="546"/>
      <c r="AM32" s="48"/>
      <c r="AN32" s="532" t="s">
        <v>233</v>
      </c>
      <c r="AO32" s="533"/>
      <c r="AP32" s="534"/>
      <c r="AQ32" s="566" t="s">
        <v>281</v>
      </c>
      <c r="AR32" s="556"/>
      <c r="AS32" s="556"/>
      <c r="AT32" s="556"/>
      <c r="AU32" s="556"/>
      <c r="AV32" s="556"/>
      <c r="AW32" s="556"/>
      <c r="AX32" s="556"/>
      <c r="AY32" s="556" t="s">
        <v>180</v>
      </c>
      <c r="AZ32" s="556"/>
      <c r="BA32" s="556"/>
      <c r="BB32" s="557"/>
    </row>
    <row r="33" spans="2:54" ht="15.75" customHeight="1">
      <c r="B33" s="483"/>
      <c r="C33" s="489"/>
      <c r="D33" s="483"/>
      <c r="E33" s="484"/>
      <c r="F33" s="484"/>
      <c r="G33" s="489"/>
      <c r="H33" s="507"/>
      <c r="I33" s="508"/>
      <c r="J33" s="509"/>
      <c r="K33" s="483"/>
      <c r="L33" s="484"/>
      <c r="M33" s="484"/>
      <c r="N33" s="489"/>
      <c r="O33" s="483"/>
      <c r="P33" s="484"/>
      <c r="Q33" s="484"/>
      <c r="R33" s="496"/>
      <c r="S33" s="497"/>
      <c r="T33" s="498"/>
      <c r="U33" s="483"/>
      <c r="V33" s="484"/>
      <c r="W33" s="489"/>
      <c r="X33" s="483"/>
      <c r="Y33" s="484"/>
      <c r="Z33" s="489"/>
      <c r="AA33" s="46"/>
      <c r="AB33" s="570"/>
      <c r="AC33" s="570"/>
      <c r="AD33" s="570"/>
      <c r="AE33" s="570"/>
      <c r="AF33" s="570"/>
      <c r="AG33" s="562"/>
      <c r="AH33" s="563"/>
      <c r="AI33" s="547"/>
      <c r="AJ33" s="485"/>
      <c r="AK33" s="486"/>
      <c r="AL33" s="547"/>
      <c r="AM33" s="47"/>
      <c r="AN33" s="535"/>
      <c r="AO33" s="536"/>
      <c r="AP33" s="537"/>
      <c r="AQ33" s="56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7"/>
    </row>
    <row r="34" spans="2:54" ht="40.5" customHeight="1">
      <c r="B34" s="485"/>
      <c r="C34" s="490"/>
      <c r="D34" s="485"/>
      <c r="E34" s="486"/>
      <c r="F34" s="486"/>
      <c r="G34" s="490"/>
      <c r="H34" s="510"/>
      <c r="I34" s="511"/>
      <c r="J34" s="512"/>
      <c r="K34" s="485"/>
      <c r="L34" s="486"/>
      <c r="M34" s="486"/>
      <c r="N34" s="490"/>
      <c r="O34" s="485"/>
      <c r="P34" s="486"/>
      <c r="Q34" s="486"/>
      <c r="R34" s="499"/>
      <c r="S34" s="500"/>
      <c r="T34" s="501"/>
      <c r="U34" s="485"/>
      <c r="V34" s="486"/>
      <c r="W34" s="490"/>
      <c r="X34" s="485"/>
      <c r="Y34" s="486"/>
      <c r="Z34" s="490"/>
      <c r="AA34" s="46"/>
      <c r="AB34" s="576" t="s">
        <v>152</v>
      </c>
      <c r="AC34" s="577"/>
      <c r="AD34" s="577"/>
      <c r="AE34" s="577"/>
      <c r="AF34" s="578"/>
      <c r="AG34" s="478">
        <v>1</v>
      </c>
      <c r="AH34" s="479"/>
      <c r="AI34" s="548"/>
      <c r="AJ34" s="478" t="s">
        <v>211</v>
      </c>
      <c r="AK34" s="479"/>
      <c r="AL34" s="548"/>
      <c r="AM34" s="47"/>
      <c r="AN34" s="535"/>
      <c r="AO34" s="536"/>
      <c r="AP34" s="537"/>
      <c r="AQ34" s="566"/>
      <c r="AR34" s="556"/>
      <c r="AS34" s="556"/>
      <c r="AT34" s="556"/>
      <c r="AU34" s="556"/>
      <c r="AV34" s="556"/>
      <c r="AW34" s="556"/>
      <c r="AX34" s="556"/>
      <c r="AY34" s="556"/>
      <c r="AZ34" s="556"/>
      <c r="BA34" s="556"/>
      <c r="BB34" s="557"/>
    </row>
    <row r="35" spans="2:54" s="81" customFormat="1" ht="39" customHeight="1">
      <c r="B35" s="470">
        <v>1</v>
      </c>
      <c r="C35" s="471"/>
      <c r="D35" s="470">
        <v>33</v>
      </c>
      <c r="E35" s="470"/>
      <c r="F35" s="470"/>
      <c r="G35" s="470"/>
      <c r="H35" s="470">
        <v>6</v>
      </c>
      <c r="I35" s="470"/>
      <c r="J35" s="470"/>
      <c r="K35" s="478" t="s">
        <v>210</v>
      </c>
      <c r="L35" s="492"/>
      <c r="M35" s="492"/>
      <c r="N35" s="493"/>
      <c r="O35" s="470"/>
      <c r="P35" s="471"/>
      <c r="Q35" s="471"/>
      <c r="R35" s="502"/>
      <c r="S35" s="503"/>
      <c r="T35" s="503"/>
      <c r="U35" s="470">
        <v>13</v>
      </c>
      <c r="V35" s="471"/>
      <c r="W35" s="471"/>
      <c r="X35" s="470">
        <v>52</v>
      </c>
      <c r="Y35" s="471"/>
      <c r="Z35" s="471"/>
      <c r="AA35" s="79"/>
      <c r="AB35" s="579"/>
      <c r="AC35" s="580"/>
      <c r="AD35" s="580"/>
      <c r="AE35" s="580"/>
      <c r="AF35" s="581"/>
      <c r="AG35" s="541">
        <v>3</v>
      </c>
      <c r="AH35" s="528"/>
      <c r="AI35" s="565"/>
      <c r="AJ35" s="541" t="s">
        <v>213</v>
      </c>
      <c r="AK35" s="528"/>
      <c r="AL35" s="565"/>
      <c r="AM35" s="80"/>
      <c r="AN35" s="538"/>
      <c r="AO35" s="539"/>
      <c r="AP35" s="540"/>
      <c r="AQ35" s="567"/>
      <c r="AR35" s="568"/>
      <c r="AS35" s="568"/>
      <c r="AT35" s="568"/>
      <c r="AU35" s="568"/>
      <c r="AV35" s="568"/>
      <c r="AW35" s="568"/>
      <c r="AX35" s="568"/>
      <c r="AY35" s="556"/>
      <c r="AZ35" s="556"/>
      <c r="BA35" s="556"/>
      <c r="BB35" s="557"/>
    </row>
    <row r="36" spans="2:54" s="81" customFormat="1" ht="27" customHeight="1">
      <c r="B36" s="470">
        <v>2</v>
      </c>
      <c r="C36" s="471"/>
      <c r="D36" s="478"/>
      <c r="E36" s="479"/>
      <c r="F36" s="479"/>
      <c r="G36" s="480"/>
      <c r="H36" s="470"/>
      <c r="I36" s="471"/>
      <c r="J36" s="471"/>
      <c r="K36" s="470" t="s">
        <v>214</v>
      </c>
      <c r="L36" s="471"/>
      <c r="M36" s="471"/>
      <c r="N36" s="471"/>
      <c r="O36" s="470">
        <v>11</v>
      </c>
      <c r="P36" s="471"/>
      <c r="Q36" s="471"/>
      <c r="R36" s="502">
        <v>2</v>
      </c>
      <c r="S36" s="503"/>
      <c r="T36" s="503"/>
      <c r="U36" s="470"/>
      <c r="V36" s="471"/>
      <c r="W36" s="471"/>
      <c r="X36" s="470">
        <v>17</v>
      </c>
      <c r="Y36" s="471"/>
      <c r="Z36" s="471"/>
      <c r="AA36" s="79"/>
      <c r="AB36" s="527"/>
      <c r="AC36" s="528"/>
      <c r="AD36" s="528"/>
      <c r="AE36" s="528"/>
      <c r="AF36" s="528"/>
      <c r="AG36" s="527"/>
      <c r="AH36" s="527"/>
      <c r="AI36" s="527"/>
      <c r="AJ36" s="527"/>
      <c r="AK36" s="527"/>
      <c r="AL36" s="527"/>
      <c r="AM36" s="82"/>
      <c r="AN36" s="541">
        <v>1</v>
      </c>
      <c r="AO36" s="527"/>
      <c r="AP36" s="542"/>
      <c r="AQ36" s="502" t="s">
        <v>234</v>
      </c>
      <c r="AR36" s="502"/>
      <c r="AS36" s="502"/>
      <c r="AT36" s="502"/>
      <c r="AU36" s="502"/>
      <c r="AV36" s="502"/>
      <c r="AW36" s="502"/>
      <c r="AX36" s="502"/>
      <c r="AY36" s="550">
        <v>3</v>
      </c>
      <c r="AZ36" s="551"/>
      <c r="BA36" s="551"/>
      <c r="BB36" s="552"/>
    </row>
    <row r="37" spans="2:54" s="81" customFormat="1" ht="29.25" customHeight="1">
      <c r="B37" s="470" t="s">
        <v>1</v>
      </c>
      <c r="C37" s="471"/>
      <c r="D37" s="470">
        <v>33</v>
      </c>
      <c r="E37" s="471"/>
      <c r="F37" s="471"/>
      <c r="G37" s="471"/>
      <c r="H37" s="470">
        <v>6</v>
      </c>
      <c r="I37" s="471"/>
      <c r="J37" s="471"/>
      <c r="K37" s="470" t="s">
        <v>215</v>
      </c>
      <c r="L37" s="471"/>
      <c r="M37" s="471"/>
      <c r="N37" s="471"/>
      <c r="O37" s="470">
        <v>11</v>
      </c>
      <c r="P37" s="471"/>
      <c r="Q37" s="471"/>
      <c r="R37" s="502">
        <v>2</v>
      </c>
      <c r="S37" s="503"/>
      <c r="T37" s="503"/>
      <c r="U37" s="470">
        <v>13</v>
      </c>
      <c r="V37" s="471"/>
      <c r="W37" s="471"/>
      <c r="X37" s="470">
        <v>69</v>
      </c>
      <c r="Y37" s="471"/>
      <c r="Z37" s="471"/>
      <c r="AA37" s="79"/>
      <c r="AB37" s="529"/>
      <c r="AC37" s="529"/>
      <c r="AD37" s="529"/>
      <c r="AE37" s="529"/>
      <c r="AF37" s="529"/>
      <c r="AG37" s="564"/>
      <c r="AH37" s="564"/>
      <c r="AI37" s="564"/>
      <c r="AJ37" s="564"/>
      <c r="AK37" s="564"/>
      <c r="AL37" s="564"/>
      <c r="AM37" s="83"/>
      <c r="AN37" s="543"/>
      <c r="AO37" s="544"/>
      <c r="AP37" s="545"/>
      <c r="AQ37" s="471"/>
      <c r="AR37" s="471"/>
      <c r="AS37" s="471"/>
      <c r="AT37" s="471"/>
      <c r="AU37" s="471"/>
      <c r="AV37" s="471"/>
      <c r="AW37" s="471"/>
      <c r="AX37" s="471"/>
      <c r="AY37" s="553"/>
      <c r="AZ37" s="554"/>
      <c r="BA37" s="554"/>
      <c r="BB37" s="555"/>
    </row>
    <row r="38" spans="2:54" ht="19.5" customHeight="1">
      <c r="B38" s="515" t="s">
        <v>216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46"/>
      <c r="AB38" s="530"/>
      <c r="AC38" s="531"/>
      <c r="AD38" s="531"/>
      <c r="AE38" s="531"/>
      <c r="AF38" s="531"/>
      <c r="AG38" s="525"/>
      <c r="AH38" s="526"/>
      <c r="AI38" s="526"/>
      <c r="AJ38" s="520"/>
      <c r="AK38" s="521"/>
      <c r="AL38" s="522"/>
      <c r="AM38" s="45"/>
      <c r="AN38" s="519"/>
      <c r="AO38" s="519"/>
      <c r="AP38" s="519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49"/>
    </row>
    <row r="39" spans="2:54" ht="21.75" customHeight="1">
      <c r="B39" s="513"/>
      <c r="C39" s="514"/>
      <c r="D39" s="516"/>
      <c r="E39" s="517"/>
      <c r="F39" s="517"/>
      <c r="G39" s="517"/>
      <c r="H39" s="513"/>
      <c r="I39" s="514"/>
      <c r="J39" s="514"/>
      <c r="K39" s="518"/>
      <c r="L39" s="514"/>
      <c r="M39" s="514"/>
      <c r="N39" s="514"/>
      <c r="O39" s="516"/>
      <c r="P39" s="517"/>
      <c r="Q39" s="517"/>
      <c r="R39" s="523"/>
      <c r="S39" s="524"/>
      <c r="T39" s="524"/>
      <c r="U39" s="513"/>
      <c r="V39" s="514"/>
      <c r="W39" s="514"/>
      <c r="X39" s="518"/>
      <c r="Y39" s="514"/>
      <c r="Z39" s="514"/>
      <c r="AA39" s="46"/>
      <c r="AB39" s="531"/>
      <c r="AC39" s="531"/>
      <c r="AD39" s="531"/>
      <c r="AE39" s="531"/>
      <c r="AF39" s="531"/>
      <c r="AG39" s="526"/>
      <c r="AH39" s="526"/>
      <c r="AI39" s="526"/>
      <c r="AJ39" s="521"/>
      <c r="AK39" s="521"/>
      <c r="AL39" s="522"/>
      <c r="AM39" s="45"/>
      <c r="AN39" s="519"/>
      <c r="AO39" s="519"/>
      <c r="AP39" s="519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49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view="pageBreakPreview" zoomScale="75" zoomScaleSheetLayoutView="75" zoomScalePageLayoutView="0" workbookViewId="0" topLeftCell="A1">
      <selection activeCell="A10" sqref="A10:S10"/>
    </sheetView>
  </sheetViews>
  <sheetFormatPr defaultColWidth="9.00390625" defaultRowHeight="12.75"/>
  <cols>
    <col min="1" max="1" width="9.00390625" style="87" customWidth="1"/>
    <col min="2" max="2" width="71.625" style="87" customWidth="1"/>
    <col min="3" max="3" width="5.375" style="87" customWidth="1"/>
    <col min="4" max="4" width="6.25390625" style="87" customWidth="1"/>
    <col min="5" max="5" width="5.75390625" style="87" customWidth="1"/>
    <col min="6" max="6" width="5.25390625" style="87" customWidth="1"/>
    <col min="7" max="7" width="6.75390625" style="87" customWidth="1"/>
    <col min="8" max="8" width="8.625" style="87" customWidth="1"/>
    <col min="9" max="10" width="7.875" style="87" customWidth="1"/>
    <col min="11" max="11" width="7.25390625" style="87" customWidth="1"/>
    <col min="12" max="12" width="7.75390625" style="87" customWidth="1"/>
    <col min="13" max="13" width="8.25390625" style="87" customWidth="1"/>
    <col min="14" max="14" width="6.625" style="87" hidden="1" customWidth="1"/>
    <col min="15" max="15" width="6.75390625" style="87" hidden="1" customWidth="1"/>
    <col min="16" max="16" width="6.375" style="89" hidden="1" customWidth="1"/>
    <col min="17" max="18" width="7.625" style="87" customWidth="1"/>
    <col min="19" max="19" width="8.125" style="88" customWidth="1"/>
    <col min="20" max="23" width="9.125" style="10" customWidth="1"/>
    <col min="24" max="24" width="10.625" style="10" bestFit="1" customWidth="1"/>
  </cols>
  <sheetData>
    <row r="1" spans="1:26" s="72" customFormat="1" ht="18.75" thickBot="1">
      <c r="A1" s="669" t="s">
        <v>278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71"/>
      <c r="U1" s="71"/>
      <c r="V1" s="71"/>
      <c r="W1" s="71"/>
      <c r="X1" s="71"/>
      <c r="Y1" s="71"/>
      <c r="Z1" s="71"/>
    </row>
    <row r="2" spans="1:26" s="72" customFormat="1" ht="18.75">
      <c r="A2" s="655" t="s">
        <v>13</v>
      </c>
      <c r="B2" s="686" t="s">
        <v>10</v>
      </c>
      <c r="C2" s="651" t="s">
        <v>168</v>
      </c>
      <c r="D2" s="658"/>
      <c r="E2" s="651" t="s">
        <v>160</v>
      </c>
      <c r="F2" s="652"/>
      <c r="G2" s="680" t="s">
        <v>20</v>
      </c>
      <c r="H2" s="668" t="s">
        <v>2</v>
      </c>
      <c r="I2" s="651"/>
      <c r="J2" s="651"/>
      <c r="K2" s="651"/>
      <c r="L2" s="651"/>
      <c r="M2" s="674" t="s">
        <v>147</v>
      </c>
      <c r="N2" s="651" t="s">
        <v>146</v>
      </c>
      <c r="O2" s="651"/>
      <c r="P2" s="652"/>
      <c r="Q2" s="670" t="s">
        <v>50</v>
      </c>
      <c r="R2" s="651"/>
      <c r="S2" s="671"/>
      <c r="T2" s="73"/>
      <c r="U2" s="73"/>
      <c r="V2" s="73"/>
      <c r="W2" s="73"/>
      <c r="X2" s="73"/>
      <c r="Y2" s="73"/>
      <c r="Z2" s="71"/>
    </row>
    <row r="3" spans="1:25" s="72" customFormat="1" ht="18.75">
      <c r="A3" s="656"/>
      <c r="B3" s="667"/>
      <c r="C3" s="659"/>
      <c r="D3" s="659"/>
      <c r="E3" s="653"/>
      <c r="F3" s="654"/>
      <c r="G3" s="681"/>
      <c r="H3" s="675" t="s">
        <v>3</v>
      </c>
      <c r="I3" s="667" t="s">
        <v>4</v>
      </c>
      <c r="J3" s="667"/>
      <c r="K3" s="667"/>
      <c r="L3" s="667"/>
      <c r="M3" s="649"/>
      <c r="N3" s="653"/>
      <c r="O3" s="653"/>
      <c r="P3" s="654"/>
      <c r="Q3" s="672"/>
      <c r="R3" s="653"/>
      <c r="S3" s="673"/>
      <c r="T3" s="73"/>
      <c r="U3" s="73"/>
      <c r="V3" s="73"/>
      <c r="W3" s="73"/>
      <c r="X3" s="73"/>
      <c r="Y3" s="73"/>
    </row>
    <row r="4" spans="1:24" s="72" customFormat="1" ht="18">
      <c r="A4" s="656"/>
      <c r="B4" s="667"/>
      <c r="C4" s="683" t="s">
        <v>5</v>
      </c>
      <c r="D4" s="649" t="s">
        <v>6</v>
      </c>
      <c r="E4" s="663" t="s">
        <v>161</v>
      </c>
      <c r="F4" s="678" t="s">
        <v>162</v>
      </c>
      <c r="G4" s="681"/>
      <c r="H4" s="675"/>
      <c r="I4" s="649" t="s">
        <v>1</v>
      </c>
      <c r="J4" s="649" t="s">
        <v>7</v>
      </c>
      <c r="K4" s="649" t="s">
        <v>8</v>
      </c>
      <c r="L4" s="649" t="s">
        <v>9</v>
      </c>
      <c r="M4" s="649"/>
      <c r="N4" s="667" t="s">
        <v>151</v>
      </c>
      <c r="O4" s="667"/>
      <c r="P4" s="677"/>
      <c r="Q4" s="665" t="s">
        <v>151</v>
      </c>
      <c r="R4" s="666"/>
      <c r="S4" s="441" t="s">
        <v>183</v>
      </c>
      <c r="T4" s="71"/>
      <c r="U4" s="71"/>
      <c r="V4" s="71"/>
      <c r="W4" s="71"/>
      <c r="X4" s="71"/>
    </row>
    <row r="5" spans="1:24" s="72" customFormat="1" ht="18">
      <c r="A5" s="656"/>
      <c r="B5" s="667"/>
      <c r="C5" s="684"/>
      <c r="D5" s="649"/>
      <c r="E5" s="663"/>
      <c r="F5" s="678"/>
      <c r="G5" s="681"/>
      <c r="H5" s="675"/>
      <c r="I5" s="649"/>
      <c r="J5" s="649"/>
      <c r="K5" s="649"/>
      <c r="L5" s="649"/>
      <c r="M5" s="649"/>
      <c r="N5" s="442">
        <v>1</v>
      </c>
      <c r="O5" s="442">
        <v>2</v>
      </c>
      <c r="P5" s="443">
        <v>3</v>
      </c>
      <c r="Q5" s="444">
        <v>1</v>
      </c>
      <c r="R5" s="442">
        <v>2</v>
      </c>
      <c r="S5" s="445">
        <v>3</v>
      </c>
      <c r="T5" s="71"/>
      <c r="U5" s="71"/>
      <c r="V5" s="71"/>
      <c r="W5" s="71"/>
      <c r="X5" s="71"/>
    </row>
    <row r="6" spans="1:24" s="72" customFormat="1" ht="9" customHeight="1">
      <c r="A6" s="656"/>
      <c r="B6" s="667"/>
      <c r="C6" s="684"/>
      <c r="D6" s="649"/>
      <c r="E6" s="663"/>
      <c r="F6" s="678"/>
      <c r="G6" s="681"/>
      <c r="H6" s="675"/>
      <c r="I6" s="649"/>
      <c r="J6" s="649"/>
      <c r="K6" s="649"/>
      <c r="L6" s="649"/>
      <c r="M6" s="649"/>
      <c r="N6" s="446"/>
      <c r="O6" s="446"/>
      <c r="P6" s="447"/>
      <c r="Q6" s="448"/>
      <c r="R6" s="446"/>
      <c r="S6" s="449"/>
      <c r="T6" s="71"/>
      <c r="U6" s="71"/>
      <c r="V6" s="71"/>
      <c r="W6" s="71"/>
      <c r="X6" s="71"/>
    </row>
    <row r="7" spans="1:24" s="72" customFormat="1" ht="15" customHeight="1" thickBot="1">
      <c r="A7" s="657"/>
      <c r="B7" s="687"/>
      <c r="C7" s="685"/>
      <c r="D7" s="650"/>
      <c r="E7" s="664"/>
      <c r="F7" s="679"/>
      <c r="G7" s="682"/>
      <c r="H7" s="676"/>
      <c r="I7" s="650"/>
      <c r="J7" s="650"/>
      <c r="K7" s="650"/>
      <c r="L7" s="650"/>
      <c r="M7" s="650"/>
      <c r="N7" s="450">
        <v>18</v>
      </c>
      <c r="O7" s="450">
        <v>11</v>
      </c>
      <c r="P7" s="451">
        <v>11</v>
      </c>
      <c r="Q7" s="452">
        <v>15</v>
      </c>
      <c r="R7" s="450">
        <v>18</v>
      </c>
      <c r="S7" s="453">
        <v>15</v>
      </c>
      <c r="T7" s="71"/>
      <c r="U7" s="71"/>
      <c r="V7" s="71"/>
      <c r="W7" s="71"/>
      <c r="X7" s="71"/>
    </row>
    <row r="8" spans="1:24" s="72" customFormat="1" ht="18.75" thickBot="1">
      <c r="A8" s="454">
        <v>1</v>
      </c>
      <c r="B8" s="455">
        <v>2</v>
      </c>
      <c r="C8" s="455">
        <v>3</v>
      </c>
      <c r="D8" s="455">
        <v>4</v>
      </c>
      <c r="E8" s="455">
        <v>5</v>
      </c>
      <c r="F8" s="456">
        <v>6</v>
      </c>
      <c r="G8" s="457">
        <v>7</v>
      </c>
      <c r="H8" s="458">
        <v>8</v>
      </c>
      <c r="I8" s="455">
        <v>9</v>
      </c>
      <c r="J8" s="455">
        <v>10</v>
      </c>
      <c r="K8" s="455">
        <v>11</v>
      </c>
      <c r="L8" s="455">
        <v>12</v>
      </c>
      <c r="M8" s="455">
        <v>13</v>
      </c>
      <c r="N8" s="455">
        <v>27</v>
      </c>
      <c r="O8" s="455">
        <v>28</v>
      </c>
      <c r="P8" s="459">
        <v>29</v>
      </c>
      <c r="Q8" s="454">
        <v>14</v>
      </c>
      <c r="R8" s="455">
        <v>15</v>
      </c>
      <c r="S8" s="460">
        <v>16</v>
      </c>
      <c r="T8" s="71"/>
      <c r="U8" s="71"/>
      <c r="V8" s="71"/>
      <c r="W8" s="71"/>
      <c r="X8" s="71"/>
    </row>
    <row r="9" spans="1:24" s="74" customFormat="1" ht="18.75" thickBot="1">
      <c r="A9" s="634" t="s">
        <v>172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6"/>
      <c r="T9" s="84"/>
      <c r="U9" s="84"/>
      <c r="V9" s="84"/>
      <c r="W9" s="84"/>
      <c r="X9" s="84"/>
    </row>
    <row r="10" spans="1:24" s="72" customFormat="1" ht="18.75" thickBot="1">
      <c r="A10" s="660" t="s">
        <v>186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2"/>
      <c r="T10" s="71"/>
      <c r="U10" s="71"/>
      <c r="V10" s="71"/>
      <c r="W10" s="71"/>
      <c r="X10" s="71"/>
    </row>
    <row r="11" spans="1:24" s="128" customFormat="1" ht="18">
      <c r="A11" s="117" t="s">
        <v>173</v>
      </c>
      <c r="B11" s="104" t="s">
        <v>23</v>
      </c>
      <c r="C11" s="118"/>
      <c r="D11" s="119"/>
      <c r="E11" s="119"/>
      <c r="F11" s="120"/>
      <c r="G11" s="121">
        <v>3</v>
      </c>
      <c r="H11" s="122">
        <f aca="true" t="shared" si="0" ref="H11:H16">G11*30</f>
        <v>90</v>
      </c>
      <c r="I11" s="123">
        <f>I13+I12</f>
        <v>48</v>
      </c>
      <c r="J11" s="123"/>
      <c r="K11" s="123"/>
      <c r="L11" s="123">
        <f>L13+L12</f>
        <v>48</v>
      </c>
      <c r="M11" s="123">
        <f aca="true" t="shared" si="1" ref="M11:M16">H11-I11</f>
        <v>42</v>
      </c>
      <c r="N11" s="123"/>
      <c r="O11" s="123"/>
      <c r="P11" s="124"/>
      <c r="Q11" s="125"/>
      <c r="R11" s="126"/>
      <c r="S11" s="120"/>
      <c r="T11" s="127"/>
      <c r="U11" s="127"/>
      <c r="V11" s="127"/>
      <c r="W11" s="127"/>
      <c r="X11" s="127"/>
    </row>
    <row r="12" spans="1:24" s="128" customFormat="1" ht="18">
      <c r="A12" s="117" t="s">
        <v>267</v>
      </c>
      <c r="B12" s="129" t="s">
        <v>23</v>
      </c>
      <c r="C12" s="130"/>
      <c r="D12" s="131">
        <v>1</v>
      </c>
      <c r="E12" s="131"/>
      <c r="F12" s="132"/>
      <c r="G12" s="133">
        <v>2</v>
      </c>
      <c r="H12" s="122">
        <f t="shared" si="0"/>
        <v>60</v>
      </c>
      <c r="I12" s="123">
        <f>L12</f>
        <v>30</v>
      </c>
      <c r="J12" s="123"/>
      <c r="K12" s="123"/>
      <c r="L12" s="123">
        <v>30</v>
      </c>
      <c r="M12" s="123">
        <f t="shared" si="1"/>
        <v>30</v>
      </c>
      <c r="N12" s="122"/>
      <c r="O12" s="123"/>
      <c r="P12" s="124"/>
      <c r="Q12" s="125">
        <v>2</v>
      </c>
      <c r="R12" s="134"/>
      <c r="S12" s="132"/>
      <c r="T12" s="127"/>
      <c r="U12" s="127"/>
      <c r="V12" s="127"/>
      <c r="W12" s="127"/>
      <c r="X12" s="127"/>
    </row>
    <row r="13" spans="1:24" s="128" customFormat="1" ht="18">
      <c r="A13" s="117" t="s">
        <v>268</v>
      </c>
      <c r="B13" s="129" t="s">
        <v>23</v>
      </c>
      <c r="C13" s="130">
        <v>2</v>
      </c>
      <c r="D13" s="131"/>
      <c r="E13" s="131"/>
      <c r="F13" s="132"/>
      <c r="G13" s="133">
        <v>1</v>
      </c>
      <c r="H13" s="122">
        <f t="shared" si="0"/>
        <v>30</v>
      </c>
      <c r="I13" s="123">
        <f>L13</f>
        <v>18</v>
      </c>
      <c r="J13" s="123"/>
      <c r="K13" s="123"/>
      <c r="L13" s="123">
        <v>18</v>
      </c>
      <c r="M13" s="123">
        <f t="shared" si="1"/>
        <v>12</v>
      </c>
      <c r="N13" s="122"/>
      <c r="O13" s="123"/>
      <c r="P13" s="124"/>
      <c r="Q13" s="125"/>
      <c r="R13" s="134">
        <v>1</v>
      </c>
      <c r="S13" s="132"/>
      <c r="T13" s="127"/>
      <c r="U13" s="127"/>
      <c r="V13" s="127"/>
      <c r="W13" s="127"/>
      <c r="X13" s="127"/>
    </row>
    <row r="14" spans="1:24" s="128" customFormat="1" ht="18">
      <c r="A14" s="117" t="s">
        <v>174</v>
      </c>
      <c r="B14" s="129" t="s">
        <v>266</v>
      </c>
      <c r="C14" s="135"/>
      <c r="D14" s="136">
        <v>1</v>
      </c>
      <c r="E14" s="136"/>
      <c r="F14" s="137"/>
      <c r="G14" s="138">
        <v>3.5</v>
      </c>
      <c r="H14" s="125">
        <f t="shared" si="0"/>
        <v>105</v>
      </c>
      <c r="I14" s="136">
        <f>J14+L14</f>
        <v>60</v>
      </c>
      <c r="J14" s="136">
        <v>30</v>
      </c>
      <c r="K14" s="136"/>
      <c r="L14" s="136">
        <v>30</v>
      </c>
      <c r="M14" s="139">
        <f t="shared" si="1"/>
        <v>45</v>
      </c>
      <c r="N14" s="140"/>
      <c r="O14" s="141"/>
      <c r="P14" s="142"/>
      <c r="Q14" s="143">
        <v>4</v>
      </c>
      <c r="R14" s="141"/>
      <c r="S14" s="144"/>
      <c r="T14" s="127"/>
      <c r="U14" s="127"/>
      <c r="V14" s="127"/>
      <c r="W14" s="127"/>
      <c r="X14" s="127"/>
    </row>
    <row r="15" spans="1:24" s="128" customFormat="1" ht="18">
      <c r="A15" s="117" t="s">
        <v>221</v>
      </c>
      <c r="B15" s="109" t="s">
        <v>170</v>
      </c>
      <c r="C15" s="135">
        <v>1</v>
      </c>
      <c r="D15" s="136"/>
      <c r="E15" s="136"/>
      <c r="F15" s="137"/>
      <c r="G15" s="138">
        <v>3</v>
      </c>
      <c r="H15" s="125">
        <f t="shared" si="0"/>
        <v>90</v>
      </c>
      <c r="I15" s="136">
        <f>J15+L15</f>
        <v>30</v>
      </c>
      <c r="J15" s="136">
        <v>15</v>
      </c>
      <c r="K15" s="136"/>
      <c r="L15" s="136">
        <v>15</v>
      </c>
      <c r="M15" s="139">
        <f t="shared" si="1"/>
        <v>60</v>
      </c>
      <c r="N15" s="140"/>
      <c r="O15" s="141"/>
      <c r="P15" s="142"/>
      <c r="Q15" s="143">
        <v>2</v>
      </c>
      <c r="R15" s="141"/>
      <c r="S15" s="144"/>
      <c r="T15" s="127"/>
      <c r="U15" s="127"/>
      <c r="V15" s="127"/>
      <c r="W15" s="127"/>
      <c r="X15" s="127"/>
    </row>
    <row r="16" spans="1:24" s="128" customFormat="1" ht="18.75" thickBot="1">
      <c r="A16" s="145" t="s">
        <v>254</v>
      </c>
      <c r="B16" s="146" t="s">
        <v>243</v>
      </c>
      <c r="C16" s="147"/>
      <c r="D16" s="148">
        <v>1</v>
      </c>
      <c r="E16" s="148"/>
      <c r="F16" s="149"/>
      <c r="G16" s="150">
        <v>3</v>
      </c>
      <c r="H16" s="125">
        <f t="shared" si="0"/>
        <v>90</v>
      </c>
      <c r="I16" s="136">
        <v>45</v>
      </c>
      <c r="J16" s="136">
        <v>15</v>
      </c>
      <c r="K16" s="136">
        <v>15</v>
      </c>
      <c r="L16" s="136">
        <v>15</v>
      </c>
      <c r="M16" s="139">
        <f t="shared" si="1"/>
        <v>45</v>
      </c>
      <c r="N16" s="151"/>
      <c r="O16" s="152"/>
      <c r="P16" s="152"/>
      <c r="Q16" s="153">
        <v>3</v>
      </c>
      <c r="R16" s="154"/>
      <c r="S16" s="155"/>
      <c r="T16" s="127"/>
      <c r="U16" s="127"/>
      <c r="V16" s="127"/>
      <c r="W16" s="127"/>
      <c r="X16" s="127"/>
    </row>
    <row r="17" spans="1:24" s="128" customFormat="1" ht="18.75" thickBot="1">
      <c r="A17" s="586" t="s">
        <v>187</v>
      </c>
      <c r="B17" s="587"/>
      <c r="C17" s="156"/>
      <c r="D17" s="157"/>
      <c r="E17" s="157"/>
      <c r="F17" s="158"/>
      <c r="G17" s="159">
        <f>SUM(G11:G16)-G11</f>
        <v>12.5</v>
      </c>
      <c r="H17" s="159">
        <f>SUM(H12:H16)</f>
        <v>375</v>
      </c>
      <c r="I17" s="159">
        <f>SUM(I12:I16)</f>
        <v>183</v>
      </c>
      <c r="J17" s="159">
        <f>SUM(J12:J16)</f>
        <v>60</v>
      </c>
      <c r="K17" s="159">
        <f aca="true" t="shared" si="2" ref="K17:R17">SUM(K11:K16)</f>
        <v>15</v>
      </c>
      <c r="L17" s="159">
        <f>SUM(L12:L16)</f>
        <v>108</v>
      </c>
      <c r="M17" s="159">
        <f>SUM(M12:M16)</f>
        <v>192</v>
      </c>
      <c r="N17" s="159">
        <f t="shared" si="2"/>
        <v>0</v>
      </c>
      <c r="O17" s="159">
        <f t="shared" si="2"/>
        <v>0</v>
      </c>
      <c r="P17" s="159">
        <f t="shared" si="2"/>
        <v>0</v>
      </c>
      <c r="Q17" s="159">
        <f t="shared" si="2"/>
        <v>11</v>
      </c>
      <c r="R17" s="159">
        <f t="shared" si="2"/>
        <v>1</v>
      </c>
      <c r="S17" s="159"/>
      <c r="T17" s="127"/>
      <c r="U17" s="127"/>
      <c r="V17" s="127"/>
      <c r="W17" s="127"/>
      <c r="X17" s="127"/>
    </row>
    <row r="18" spans="1:24" s="128" customFormat="1" ht="18.75" thickBot="1">
      <c r="A18" s="645" t="s">
        <v>188</v>
      </c>
      <c r="B18" s="646"/>
      <c r="C18" s="646"/>
      <c r="D18" s="646"/>
      <c r="E18" s="646"/>
      <c r="F18" s="646"/>
      <c r="G18" s="646"/>
      <c r="H18" s="647"/>
      <c r="I18" s="647"/>
      <c r="J18" s="647"/>
      <c r="K18" s="647"/>
      <c r="L18" s="647"/>
      <c r="M18" s="647"/>
      <c r="N18" s="646"/>
      <c r="O18" s="646"/>
      <c r="P18" s="646"/>
      <c r="Q18" s="647"/>
      <c r="R18" s="647"/>
      <c r="S18" s="648"/>
      <c r="T18" s="127"/>
      <c r="U18" s="127"/>
      <c r="V18" s="127"/>
      <c r="W18" s="127"/>
      <c r="X18" s="127"/>
    </row>
    <row r="19" spans="1:24" s="128" customFormat="1" ht="18">
      <c r="A19" s="160" t="s">
        <v>163</v>
      </c>
      <c r="B19" s="110" t="s">
        <v>241</v>
      </c>
      <c r="C19" s="122">
        <v>1</v>
      </c>
      <c r="D19" s="123"/>
      <c r="E19" s="123"/>
      <c r="F19" s="124"/>
      <c r="G19" s="121">
        <v>5</v>
      </c>
      <c r="H19" s="113">
        <f>G19*30</f>
        <v>150</v>
      </c>
      <c r="I19" s="111">
        <f>SUM(J19:L19)</f>
        <v>60</v>
      </c>
      <c r="J19" s="111">
        <v>30</v>
      </c>
      <c r="K19" s="111">
        <v>15</v>
      </c>
      <c r="L19" s="111">
        <v>15</v>
      </c>
      <c r="M19" s="111">
        <f aca="true" t="shared" si="3" ref="M19:M24">H19-I19</f>
        <v>90</v>
      </c>
      <c r="N19" s="161"/>
      <c r="O19" s="161"/>
      <c r="P19" s="162" t="e">
        <f>G19/P3</f>
        <v>#DIV/0!</v>
      </c>
      <c r="Q19" s="135">
        <v>4</v>
      </c>
      <c r="R19" s="136"/>
      <c r="S19" s="139"/>
      <c r="T19" s="127"/>
      <c r="U19" s="127"/>
      <c r="V19" s="127"/>
      <c r="W19" s="127"/>
      <c r="X19" s="127"/>
    </row>
    <row r="20" spans="1:24" s="165" customFormat="1" ht="18">
      <c r="A20" s="163" t="s">
        <v>166</v>
      </c>
      <c r="B20" s="116" t="s">
        <v>273</v>
      </c>
      <c r="C20" s="122"/>
      <c r="D20" s="123">
        <v>1</v>
      </c>
      <c r="E20" s="123"/>
      <c r="F20" s="124"/>
      <c r="G20" s="121">
        <v>4.5</v>
      </c>
      <c r="H20" s="113">
        <f>G20*30</f>
        <v>135</v>
      </c>
      <c r="I20" s="111">
        <f>SUM(J20:L20)</f>
        <v>45</v>
      </c>
      <c r="J20" s="111">
        <v>15</v>
      </c>
      <c r="K20" s="111">
        <v>30</v>
      </c>
      <c r="L20" s="111"/>
      <c r="M20" s="111">
        <f t="shared" si="3"/>
        <v>90</v>
      </c>
      <c r="N20" s="161"/>
      <c r="O20" s="161"/>
      <c r="P20" s="162" t="e">
        <f>G20/P4</f>
        <v>#DIV/0!</v>
      </c>
      <c r="Q20" s="135">
        <v>3</v>
      </c>
      <c r="R20" s="136"/>
      <c r="S20" s="139"/>
      <c r="T20" s="164"/>
      <c r="U20" s="164"/>
      <c r="V20" s="164"/>
      <c r="W20" s="164"/>
      <c r="X20" s="164"/>
    </row>
    <row r="21" spans="1:24" s="128" customFormat="1" ht="18">
      <c r="A21" s="163" t="s">
        <v>167</v>
      </c>
      <c r="B21" s="110" t="s">
        <v>242</v>
      </c>
      <c r="C21" s="114">
        <v>2</v>
      </c>
      <c r="D21" s="111"/>
      <c r="E21" s="111"/>
      <c r="F21" s="112"/>
      <c r="G21" s="115">
        <v>6.5</v>
      </c>
      <c r="H21" s="113">
        <f>G21*30</f>
        <v>195</v>
      </c>
      <c r="I21" s="111">
        <f>SUM(J21:L21)</f>
        <v>54</v>
      </c>
      <c r="J21" s="111">
        <v>36</v>
      </c>
      <c r="K21" s="111">
        <v>18</v>
      </c>
      <c r="L21" s="111"/>
      <c r="M21" s="111">
        <f t="shared" si="3"/>
        <v>141</v>
      </c>
      <c r="N21" s="161"/>
      <c r="O21" s="161"/>
      <c r="P21" s="162" t="e">
        <f>G21/P3</f>
        <v>#DIV/0!</v>
      </c>
      <c r="R21" s="136">
        <v>3</v>
      </c>
      <c r="S21" s="166"/>
      <c r="T21" s="127"/>
      <c r="U21" s="127"/>
      <c r="V21" s="127"/>
      <c r="W21" s="127"/>
      <c r="X21" s="127"/>
    </row>
    <row r="22" spans="1:24" s="128" customFormat="1" ht="28.5" customHeight="1">
      <c r="A22" s="167" t="s">
        <v>175</v>
      </c>
      <c r="B22" s="414" t="s">
        <v>270</v>
      </c>
      <c r="C22" s="114"/>
      <c r="D22" s="111"/>
      <c r="E22" s="111">
        <v>2</v>
      </c>
      <c r="F22" s="168"/>
      <c r="G22" s="169">
        <v>1</v>
      </c>
      <c r="H22" s="113">
        <f>G22*30</f>
        <v>30</v>
      </c>
      <c r="I22" s="111">
        <f>SUM(J22:L22)</f>
        <v>18</v>
      </c>
      <c r="J22" s="111"/>
      <c r="K22" s="111"/>
      <c r="L22" s="111">
        <v>18</v>
      </c>
      <c r="M22" s="111">
        <f t="shared" si="3"/>
        <v>12</v>
      </c>
      <c r="N22" s="161"/>
      <c r="O22" s="161"/>
      <c r="P22" s="162">
        <f>G22/11</f>
        <v>0.09090909090909091</v>
      </c>
      <c r="Q22" s="136"/>
      <c r="R22" s="170">
        <v>1</v>
      </c>
      <c r="S22" s="166"/>
      <c r="T22" s="127"/>
      <c r="U22" s="127"/>
      <c r="V22" s="127"/>
      <c r="W22" s="127"/>
      <c r="X22" s="127"/>
    </row>
    <row r="23" spans="1:24" s="165" customFormat="1" ht="18.75" thickBot="1">
      <c r="A23" s="171" t="s">
        <v>217</v>
      </c>
      <c r="B23" s="110" t="s">
        <v>274</v>
      </c>
      <c r="C23" s="172">
        <v>1</v>
      </c>
      <c r="D23" s="173"/>
      <c r="E23" s="173"/>
      <c r="F23" s="174"/>
      <c r="G23" s="175">
        <v>5</v>
      </c>
      <c r="H23" s="176">
        <f>G23*30</f>
        <v>150</v>
      </c>
      <c r="I23" s="173">
        <f>SUM(J23:L23)</f>
        <v>45</v>
      </c>
      <c r="J23" s="173">
        <v>15</v>
      </c>
      <c r="K23" s="173">
        <v>15</v>
      </c>
      <c r="L23" s="173">
        <v>15</v>
      </c>
      <c r="M23" s="173">
        <f t="shared" si="3"/>
        <v>105</v>
      </c>
      <c r="N23" s="177"/>
      <c r="O23" s="177"/>
      <c r="P23" s="178">
        <f>G23/P5</f>
        <v>1.6666666666666667</v>
      </c>
      <c r="Q23" s="179">
        <v>3</v>
      </c>
      <c r="S23" s="180"/>
      <c r="T23" s="164"/>
      <c r="U23" s="164"/>
      <c r="V23" s="164"/>
      <c r="W23" s="164"/>
      <c r="X23" s="164"/>
    </row>
    <row r="24" spans="1:24" s="128" customFormat="1" ht="18.75" thickBot="1">
      <c r="A24" s="586" t="s">
        <v>191</v>
      </c>
      <c r="B24" s="587"/>
      <c r="C24" s="181"/>
      <c r="D24" s="182"/>
      <c r="E24" s="182"/>
      <c r="F24" s="183"/>
      <c r="G24" s="159">
        <f>SUM(G19:G23)</f>
        <v>22</v>
      </c>
      <c r="H24" s="159">
        <f aca="true" t="shared" si="4" ref="H24:R24">SUM(H19:H23)</f>
        <v>660</v>
      </c>
      <c r="I24" s="159">
        <f t="shared" si="4"/>
        <v>222</v>
      </c>
      <c r="J24" s="159">
        <f t="shared" si="4"/>
        <v>96</v>
      </c>
      <c r="K24" s="159">
        <f t="shared" si="4"/>
        <v>78</v>
      </c>
      <c r="L24" s="159">
        <f t="shared" si="4"/>
        <v>48</v>
      </c>
      <c r="M24" s="184">
        <f t="shared" si="3"/>
        <v>438</v>
      </c>
      <c r="N24" s="159">
        <f t="shared" si="4"/>
        <v>0</v>
      </c>
      <c r="O24" s="159">
        <f t="shared" si="4"/>
        <v>0</v>
      </c>
      <c r="P24" s="159" t="e">
        <f t="shared" si="4"/>
        <v>#DIV/0!</v>
      </c>
      <c r="Q24" s="159">
        <f>SUM(Q19:Q23)</f>
        <v>10</v>
      </c>
      <c r="R24" s="159">
        <f t="shared" si="4"/>
        <v>4</v>
      </c>
      <c r="S24" s="185"/>
      <c r="T24" s="186"/>
      <c r="U24" s="186"/>
      <c r="V24" s="186"/>
      <c r="W24" s="186"/>
      <c r="X24" s="127"/>
    </row>
    <row r="25" spans="1:24" s="128" customFormat="1" ht="18.75" thickBot="1">
      <c r="A25" s="591" t="s">
        <v>189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3"/>
      <c r="T25" s="127"/>
      <c r="U25" s="127"/>
      <c r="V25" s="127"/>
      <c r="W25" s="127"/>
      <c r="X25" s="127"/>
    </row>
    <row r="26" spans="1:24" s="128" customFormat="1" ht="18">
      <c r="A26" s="187" t="s">
        <v>169</v>
      </c>
      <c r="B26" s="188" t="s">
        <v>152</v>
      </c>
      <c r="C26" s="189"/>
      <c r="D26" s="119"/>
      <c r="E26" s="190"/>
      <c r="F26" s="191"/>
      <c r="G26" s="192">
        <f>G27+G28</f>
        <v>11</v>
      </c>
      <c r="H26" s="118">
        <f>G26*30</f>
        <v>330</v>
      </c>
      <c r="I26" s="193"/>
      <c r="J26" s="193"/>
      <c r="K26" s="193"/>
      <c r="L26" s="193"/>
      <c r="M26" s="194"/>
      <c r="N26" s="195"/>
      <c r="O26" s="196"/>
      <c r="P26" s="197"/>
      <c r="Q26" s="198"/>
      <c r="R26" s="199"/>
      <c r="S26" s="200"/>
      <c r="T26" s="127"/>
      <c r="U26" s="127"/>
      <c r="V26" s="127"/>
      <c r="W26" s="127"/>
      <c r="X26" s="127"/>
    </row>
    <row r="27" spans="1:24" s="213" customFormat="1" ht="18">
      <c r="A27" s="167"/>
      <c r="B27" s="188" t="s">
        <v>152</v>
      </c>
      <c r="C27" s="201"/>
      <c r="D27" s="131">
        <v>1</v>
      </c>
      <c r="E27" s="202"/>
      <c r="F27" s="203"/>
      <c r="G27" s="204">
        <v>3</v>
      </c>
      <c r="H27" s="130">
        <f>G27*30</f>
        <v>90</v>
      </c>
      <c r="I27" s="588" t="s">
        <v>218</v>
      </c>
      <c r="J27" s="589"/>
      <c r="K27" s="589"/>
      <c r="L27" s="589"/>
      <c r="M27" s="590"/>
      <c r="N27" s="205"/>
      <c r="O27" s="206"/>
      <c r="P27" s="207"/>
      <c r="Q27" s="208"/>
      <c r="R27" s="209"/>
      <c r="S27" s="210"/>
      <c r="T27" s="211"/>
      <c r="U27" s="212"/>
      <c r="V27" s="212"/>
      <c r="W27" s="212"/>
      <c r="X27" s="212"/>
    </row>
    <row r="28" spans="1:24" s="128" customFormat="1" ht="18.75" thickBot="1">
      <c r="A28" s="171"/>
      <c r="B28" s="188" t="s">
        <v>152</v>
      </c>
      <c r="C28" s="214"/>
      <c r="D28" s="215">
        <v>3</v>
      </c>
      <c r="E28" s="215"/>
      <c r="F28" s="216"/>
      <c r="G28" s="150">
        <v>8</v>
      </c>
      <c r="H28" s="130">
        <f>G28*30</f>
        <v>240</v>
      </c>
      <c r="I28" s="588" t="s">
        <v>219</v>
      </c>
      <c r="J28" s="589"/>
      <c r="K28" s="589"/>
      <c r="L28" s="589"/>
      <c r="M28" s="590"/>
      <c r="N28" s="217"/>
      <c r="O28" s="218"/>
      <c r="P28" s="219"/>
      <c r="Q28" s="220"/>
      <c r="R28" s="206"/>
      <c r="S28" s="221"/>
      <c r="T28" s="127"/>
      <c r="U28" s="127"/>
      <c r="V28" s="127"/>
      <c r="W28" s="127"/>
      <c r="X28" s="127"/>
    </row>
    <row r="29" spans="1:24" s="128" customFormat="1" ht="18.75" thickBot="1">
      <c r="A29" s="610" t="s">
        <v>192</v>
      </c>
      <c r="B29" s="611"/>
      <c r="C29" s="181"/>
      <c r="D29" s="182"/>
      <c r="E29" s="182"/>
      <c r="F29" s="183"/>
      <c r="G29" s="222">
        <f>G27+G28</f>
        <v>11</v>
      </c>
      <c r="H29" s="438">
        <f>H27+H28</f>
        <v>330</v>
      </c>
      <c r="I29" s="223"/>
      <c r="J29" s="223"/>
      <c r="K29" s="223"/>
      <c r="L29" s="223"/>
      <c r="M29" s="224"/>
      <c r="N29" s="225"/>
      <c r="O29" s="226"/>
      <c r="P29" s="227"/>
      <c r="Q29" s="228"/>
      <c r="R29" s="229"/>
      <c r="S29" s="230"/>
      <c r="T29" s="127"/>
      <c r="U29" s="127"/>
      <c r="V29" s="127"/>
      <c r="W29" s="127"/>
      <c r="X29" s="127"/>
    </row>
    <row r="30" spans="1:24" s="232" customFormat="1" ht="19.5" thickBot="1">
      <c r="A30" s="594" t="s">
        <v>236</v>
      </c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6"/>
      <c r="T30" s="231"/>
      <c r="U30" s="231"/>
      <c r="V30" s="231"/>
      <c r="W30" s="231"/>
      <c r="X30" s="231"/>
    </row>
    <row r="31" spans="1:24" s="128" customFormat="1" ht="18.75" thickBot="1">
      <c r="A31" s="171" t="s">
        <v>190</v>
      </c>
      <c r="B31" s="146" t="s">
        <v>234</v>
      </c>
      <c r="C31" s="214">
        <v>3</v>
      </c>
      <c r="D31" s="215"/>
      <c r="E31" s="215"/>
      <c r="F31" s="233"/>
      <c r="G31" s="234">
        <v>22</v>
      </c>
      <c r="H31" s="235">
        <f>G31*30</f>
        <v>660</v>
      </c>
      <c r="I31" s="223"/>
      <c r="J31" s="223"/>
      <c r="K31" s="223"/>
      <c r="L31" s="223"/>
      <c r="M31" s="223"/>
      <c r="N31" s="226"/>
      <c r="O31" s="226"/>
      <c r="P31" s="227"/>
      <c r="Q31" s="228"/>
      <c r="R31" s="229"/>
      <c r="S31" s="230"/>
      <c r="T31" s="127"/>
      <c r="U31" s="127"/>
      <c r="V31" s="127"/>
      <c r="W31" s="127"/>
      <c r="X31" s="127"/>
    </row>
    <row r="32" spans="1:24" s="128" customFormat="1" ht="18.75" thickBot="1">
      <c r="A32" s="620" t="s">
        <v>193</v>
      </c>
      <c r="B32" s="621"/>
      <c r="C32" s="236"/>
      <c r="D32" s="237"/>
      <c r="E32" s="237"/>
      <c r="F32" s="238"/>
      <c r="G32" s="239">
        <f>G31</f>
        <v>22</v>
      </c>
      <c r="H32" s="240">
        <f>H31</f>
        <v>660</v>
      </c>
      <c r="I32" s="241"/>
      <c r="J32" s="242"/>
      <c r="K32" s="242"/>
      <c r="L32" s="242"/>
      <c r="M32" s="243"/>
      <c r="N32" s="244" t="e">
        <f>SUM(N46:N61)</f>
        <v>#REF!</v>
      </c>
      <c r="O32" s="245">
        <f>SUM(O46:O61)</f>
        <v>5</v>
      </c>
      <c r="P32" s="246">
        <f>SUM(P46:P61)</f>
        <v>0</v>
      </c>
      <c r="Q32" s="247"/>
      <c r="R32" s="248"/>
      <c r="S32" s="249"/>
      <c r="T32" s="127"/>
      <c r="U32" s="127"/>
      <c r="V32" s="127"/>
      <c r="W32" s="127"/>
      <c r="X32" s="127"/>
    </row>
    <row r="33" spans="1:24" s="128" customFormat="1" ht="18.75" thickBot="1">
      <c r="A33" s="604" t="s">
        <v>235</v>
      </c>
      <c r="B33" s="606"/>
      <c r="C33" s="250"/>
      <c r="D33" s="251"/>
      <c r="E33" s="251"/>
      <c r="F33" s="252"/>
      <c r="G33" s="253">
        <f aca="true" t="shared" si="5" ref="G33:R33">G24+G17+G29+G32</f>
        <v>67.5</v>
      </c>
      <c r="H33" s="254">
        <f t="shared" si="5"/>
        <v>2025</v>
      </c>
      <c r="I33" s="255">
        <f t="shared" si="5"/>
        <v>405</v>
      </c>
      <c r="J33" s="255">
        <f t="shared" si="5"/>
        <v>156</v>
      </c>
      <c r="K33" s="255">
        <f t="shared" si="5"/>
        <v>93</v>
      </c>
      <c r="L33" s="255">
        <f t="shared" si="5"/>
        <v>156</v>
      </c>
      <c r="M33" s="255">
        <f t="shared" si="5"/>
        <v>630</v>
      </c>
      <c r="N33" s="255" t="e">
        <f t="shared" si="5"/>
        <v>#REF!</v>
      </c>
      <c r="O33" s="255">
        <f t="shared" si="5"/>
        <v>5</v>
      </c>
      <c r="P33" s="255" t="e">
        <f t="shared" si="5"/>
        <v>#DIV/0!</v>
      </c>
      <c r="Q33" s="253">
        <f t="shared" si="5"/>
        <v>21</v>
      </c>
      <c r="R33" s="255">
        <f t="shared" si="5"/>
        <v>5</v>
      </c>
      <c r="S33" s="255"/>
      <c r="T33" s="127"/>
      <c r="U33" s="127"/>
      <c r="V33" s="127"/>
      <c r="W33" s="127"/>
      <c r="X33" s="127"/>
    </row>
    <row r="34" spans="1:24" s="128" customFormat="1" ht="18.75" thickBot="1">
      <c r="A34" s="604" t="s">
        <v>164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  <c r="S34" s="606"/>
      <c r="T34" s="127"/>
      <c r="U34" s="127"/>
      <c r="V34" s="127"/>
      <c r="W34" s="127"/>
      <c r="X34" s="127"/>
    </row>
    <row r="35" spans="1:24" s="128" customFormat="1" ht="18.75" thickBot="1">
      <c r="A35" s="634" t="s">
        <v>194</v>
      </c>
      <c r="B35" s="635"/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6"/>
      <c r="T35" s="127"/>
      <c r="U35" s="127"/>
      <c r="V35" s="127"/>
      <c r="W35" s="127"/>
      <c r="X35" s="127"/>
    </row>
    <row r="36" spans="1:24" s="264" customFormat="1" ht="18">
      <c r="A36" s="600" t="s">
        <v>204</v>
      </c>
      <c r="B36" s="601"/>
      <c r="C36" s="256"/>
      <c r="D36" s="257">
        <v>2</v>
      </c>
      <c r="E36" s="257"/>
      <c r="F36" s="258"/>
      <c r="G36" s="259">
        <v>3</v>
      </c>
      <c r="H36" s="260">
        <f>G36*30</f>
        <v>90</v>
      </c>
      <c r="I36" s="257">
        <f>L36+J36</f>
        <v>36</v>
      </c>
      <c r="J36" s="257">
        <v>18</v>
      </c>
      <c r="K36" s="257"/>
      <c r="L36" s="257">
        <v>18</v>
      </c>
      <c r="M36" s="257">
        <f>H36-I36</f>
        <v>54</v>
      </c>
      <c r="N36" s="257"/>
      <c r="O36" s="257"/>
      <c r="P36" s="261"/>
      <c r="Q36" s="262"/>
      <c r="R36" s="257">
        <v>2</v>
      </c>
      <c r="S36" s="263"/>
      <c r="T36" s="211"/>
      <c r="U36" s="211"/>
      <c r="V36" s="211"/>
      <c r="W36" s="211"/>
      <c r="X36" s="211"/>
    </row>
    <row r="37" spans="1:24" s="264" customFormat="1" ht="18.75" thickBot="1">
      <c r="A37" s="602" t="s">
        <v>205</v>
      </c>
      <c r="B37" s="603"/>
      <c r="C37" s="265"/>
      <c r="D37" s="266">
        <v>2</v>
      </c>
      <c r="E37" s="266"/>
      <c r="F37" s="267"/>
      <c r="G37" s="268">
        <v>3</v>
      </c>
      <c r="H37" s="262">
        <f>G37*30</f>
        <v>90</v>
      </c>
      <c r="I37" s="266">
        <f>SUM(J37:L37)</f>
        <v>36</v>
      </c>
      <c r="J37" s="266">
        <v>18</v>
      </c>
      <c r="K37" s="266"/>
      <c r="L37" s="266">
        <v>18</v>
      </c>
      <c r="M37" s="269">
        <f>H37-I37</f>
        <v>54</v>
      </c>
      <c r="N37" s="270" t="e">
        <f>G37/N32</f>
        <v>#REF!</v>
      </c>
      <c r="O37" s="271"/>
      <c r="P37" s="272"/>
      <c r="Q37" s="273"/>
      <c r="R37" s="274">
        <v>2</v>
      </c>
      <c r="S37" s="275"/>
      <c r="T37" s="211"/>
      <c r="U37" s="211"/>
      <c r="V37" s="211"/>
      <c r="W37" s="211"/>
      <c r="X37" s="211"/>
    </row>
    <row r="38" spans="1:24" s="128" customFormat="1" ht="18.75" thickBot="1">
      <c r="A38" s="620" t="s">
        <v>228</v>
      </c>
      <c r="B38" s="621"/>
      <c r="C38" s="276"/>
      <c r="D38" s="277"/>
      <c r="E38" s="277"/>
      <c r="F38" s="278"/>
      <c r="G38" s="239">
        <f aca="true" t="shared" si="6" ref="G38:R38">SUM(G36:G37)</f>
        <v>6</v>
      </c>
      <c r="H38" s="279">
        <f t="shared" si="6"/>
        <v>180</v>
      </c>
      <c r="I38" s="279">
        <f t="shared" si="6"/>
        <v>72</v>
      </c>
      <c r="J38" s="279">
        <f t="shared" si="6"/>
        <v>36</v>
      </c>
      <c r="K38" s="279">
        <f t="shared" si="6"/>
        <v>0</v>
      </c>
      <c r="L38" s="279">
        <f t="shared" si="6"/>
        <v>36</v>
      </c>
      <c r="M38" s="279">
        <f t="shared" si="6"/>
        <v>108</v>
      </c>
      <c r="N38" s="279" t="e">
        <f t="shared" si="6"/>
        <v>#REF!</v>
      </c>
      <c r="O38" s="279">
        <f t="shared" si="6"/>
        <v>0</v>
      </c>
      <c r="P38" s="279">
        <f t="shared" si="6"/>
        <v>0</v>
      </c>
      <c r="Q38" s="239"/>
      <c r="R38" s="279">
        <f t="shared" si="6"/>
        <v>4</v>
      </c>
      <c r="S38" s="279"/>
      <c r="T38" s="127"/>
      <c r="U38" s="127"/>
      <c r="V38" s="127"/>
      <c r="W38" s="127"/>
      <c r="X38" s="127"/>
    </row>
    <row r="39" spans="1:33" s="128" customFormat="1" ht="18.75">
      <c r="A39" s="280" t="s">
        <v>198</v>
      </c>
      <c r="B39" s="104" t="s">
        <v>265</v>
      </c>
      <c r="C39" s="118"/>
      <c r="D39" s="281">
        <v>2</v>
      </c>
      <c r="E39" s="281"/>
      <c r="F39" s="282"/>
      <c r="G39" s="283">
        <v>3</v>
      </c>
      <c r="H39" s="284">
        <f aca="true" t="shared" si="7" ref="H39:H44">G39*30</f>
        <v>90</v>
      </c>
      <c r="I39" s="285">
        <v>36</v>
      </c>
      <c r="J39" s="285">
        <v>18</v>
      </c>
      <c r="K39" s="285"/>
      <c r="L39" s="285">
        <v>18</v>
      </c>
      <c r="M39" s="285">
        <f aca="true" t="shared" si="8" ref="M39:M44">H39-I39</f>
        <v>54</v>
      </c>
      <c r="N39" s="285"/>
      <c r="O39" s="285"/>
      <c r="P39" s="286"/>
      <c r="Q39" s="287"/>
      <c r="R39" s="285">
        <v>2</v>
      </c>
      <c r="S39" s="275"/>
      <c r="T39" s="127"/>
      <c r="U39" s="288"/>
      <c r="V39" s="288"/>
      <c r="W39" s="288"/>
      <c r="X39" s="288"/>
      <c r="Y39" s="288"/>
      <c r="Z39" s="288"/>
      <c r="AA39" s="289"/>
      <c r="AB39" s="289"/>
      <c r="AC39" s="289"/>
      <c r="AD39" s="288"/>
      <c r="AE39" s="288"/>
      <c r="AF39" s="288"/>
      <c r="AG39" s="127"/>
    </row>
    <row r="40" spans="1:33" s="128" customFormat="1" ht="18.75">
      <c r="A40" s="117" t="s">
        <v>199</v>
      </c>
      <c r="B40" s="290" t="s">
        <v>277</v>
      </c>
      <c r="C40" s="291"/>
      <c r="D40" s="266">
        <v>2</v>
      </c>
      <c r="E40" s="266"/>
      <c r="F40" s="267"/>
      <c r="G40" s="292">
        <v>3</v>
      </c>
      <c r="H40" s="284">
        <f t="shared" si="7"/>
        <v>90</v>
      </c>
      <c r="I40" s="266">
        <f>SUM(J40:L40)</f>
        <v>36</v>
      </c>
      <c r="J40" s="266">
        <v>18</v>
      </c>
      <c r="K40" s="266"/>
      <c r="L40" s="266">
        <v>18</v>
      </c>
      <c r="M40" s="269">
        <f t="shared" si="8"/>
        <v>54</v>
      </c>
      <c r="N40" s="270" t="e">
        <f>G40/#REF!</f>
        <v>#REF!</v>
      </c>
      <c r="O40" s="271"/>
      <c r="P40" s="272"/>
      <c r="Q40" s="293"/>
      <c r="R40" s="274">
        <v>2</v>
      </c>
      <c r="S40" s="275"/>
      <c r="T40" s="127"/>
      <c r="U40" s="288"/>
      <c r="V40" s="288"/>
      <c r="W40" s="288"/>
      <c r="X40" s="288"/>
      <c r="Y40" s="288"/>
      <c r="Z40" s="288"/>
      <c r="AA40" s="289"/>
      <c r="AB40" s="289"/>
      <c r="AC40" s="289"/>
      <c r="AD40" s="288"/>
      <c r="AE40" s="288"/>
      <c r="AF40" s="288"/>
      <c r="AG40" s="127"/>
    </row>
    <row r="41" spans="1:24" s="128" customFormat="1" ht="18">
      <c r="A41" s="117" t="s">
        <v>200</v>
      </c>
      <c r="B41" s="290" t="s">
        <v>244</v>
      </c>
      <c r="C41" s="125"/>
      <c r="D41" s="285">
        <v>2</v>
      </c>
      <c r="E41" s="285"/>
      <c r="F41" s="294"/>
      <c r="G41" s="292">
        <v>3</v>
      </c>
      <c r="H41" s="284">
        <f t="shared" si="7"/>
        <v>90</v>
      </c>
      <c r="I41" s="285">
        <v>36</v>
      </c>
      <c r="J41" s="285">
        <v>18</v>
      </c>
      <c r="K41" s="285"/>
      <c r="L41" s="285">
        <v>18</v>
      </c>
      <c r="M41" s="285">
        <f t="shared" si="8"/>
        <v>54</v>
      </c>
      <c r="N41" s="285"/>
      <c r="O41" s="285"/>
      <c r="P41" s="286"/>
      <c r="Q41" s="287"/>
      <c r="R41" s="285">
        <v>2</v>
      </c>
      <c r="S41" s="263"/>
      <c r="T41" s="127"/>
      <c r="U41" s="127"/>
      <c r="V41" s="127"/>
      <c r="W41" s="127"/>
      <c r="X41" s="127"/>
    </row>
    <row r="42" spans="1:24" s="128" customFormat="1" ht="18">
      <c r="A42" s="102" t="s">
        <v>206</v>
      </c>
      <c r="B42" s="295" t="s">
        <v>230</v>
      </c>
      <c r="C42" s="287"/>
      <c r="D42" s="285">
        <v>2</v>
      </c>
      <c r="E42" s="285"/>
      <c r="F42" s="294"/>
      <c r="G42" s="292">
        <v>3</v>
      </c>
      <c r="H42" s="284">
        <f t="shared" si="7"/>
        <v>90</v>
      </c>
      <c r="I42" s="285">
        <v>36</v>
      </c>
      <c r="J42" s="285">
        <v>18</v>
      </c>
      <c r="K42" s="285"/>
      <c r="L42" s="285">
        <v>18</v>
      </c>
      <c r="M42" s="285">
        <f t="shared" si="8"/>
        <v>54</v>
      </c>
      <c r="N42" s="285"/>
      <c r="O42" s="285"/>
      <c r="P42" s="286"/>
      <c r="Q42" s="287"/>
      <c r="R42" s="285">
        <v>2</v>
      </c>
      <c r="S42" s="263"/>
      <c r="T42" s="127"/>
      <c r="U42" s="127"/>
      <c r="V42" s="127"/>
      <c r="W42" s="127"/>
      <c r="X42" s="127"/>
    </row>
    <row r="43" spans="1:24" s="128" customFormat="1" ht="18">
      <c r="A43" s="102" t="s">
        <v>229</v>
      </c>
      <c r="B43" s="296" t="s">
        <v>165</v>
      </c>
      <c r="C43" s="297"/>
      <c r="D43" s="266">
        <v>2</v>
      </c>
      <c r="E43" s="266"/>
      <c r="F43" s="267"/>
      <c r="G43" s="292">
        <v>3</v>
      </c>
      <c r="H43" s="284">
        <f t="shared" si="7"/>
        <v>90</v>
      </c>
      <c r="I43" s="266">
        <f>SUM(J43:L43)</f>
        <v>36</v>
      </c>
      <c r="J43" s="266">
        <v>18</v>
      </c>
      <c r="K43" s="266"/>
      <c r="L43" s="266">
        <v>18</v>
      </c>
      <c r="M43" s="269">
        <f t="shared" si="8"/>
        <v>54</v>
      </c>
      <c r="N43" s="270" t="e">
        <f>G43/#REF!</f>
        <v>#REF!</v>
      </c>
      <c r="O43" s="271"/>
      <c r="P43" s="272"/>
      <c r="Q43" s="293"/>
      <c r="R43" s="274">
        <v>2</v>
      </c>
      <c r="S43" s="263"/>
      <c r="T43" s="127"/>
      <c r="U43" s="127"/>
      <c r="V43" s="127"/>
      <c r="W43" s="127"/>
      <c r="X43" s="127"/>
    </row>
    <row r="44" spans="1:24" s="128" customFormat="1" ht="18">
      <c r="A44" s="102" t="s">
        <v>238</v>
      </c>
      <c r="B44" s="298" t="s">
        <v>239</v>
      </c>
      <c r="C44" s="297"/>
      <c r="D44" s="266">
        <v>2</v>
      </c>
      <c r="E44" s="266"/>
      <c r="F44" s="267"/>
      <c r="G44" s="292">
        <v>3</v>
      </c>
      <c r="H44" s="284">
        <f t="shared" si="7"/>
        <v>90</v>
      </c>
      <c r="I44" s="266">
        <f>SUM(J44:L44)</f>
        <v>36</v>
      </c>
      <c r="J44" s="266">
        <v>18</v>
      </c>
      <c r="K44" s="266"/>
      <c r="L44" s="266">
        <v>18</v>
      </c>
      <c r="M44" s="269">
        <f t="shared" si="8"/>
        <v>54</v>
      </c>
      <c r="N44" s="270" t="e">
        <f>G44/#REF!</f>
        <v>#REF!</v>
      </c>
      <c r="O44" s="271"/>
      <c r="P44" s="272"/>
      <c r="Q44" s="293"/>
      <c r="R44" s="274">
        <v>2</v>
      </c>
      <c r="S44" s="275"/>
      <c r="T44" s="127"/>
      <c r="U44" s="127"/>
      <c r="V44" s="127"/>
      <c r="W44" s="127"/>
      <c r="X44" s="127"/>
    </row>
    <row r="45" spans="1:24" s="128" customFormat="1" ht="4.5" customHeight="1" thickBot="1">
      <c r="A45" s="330"/>
      <c r="B45" s="331"/>
      <c r="C45" s="332"/>
      <c r="D45" s="332"/>
      <c r="E45" s="332"/>
      <c r="F45" s="333"/>
      <c r="G45" s="334"/>
      <c r="H45" s="335"/>
      <c r="I45" s="332"/>
      <c r="J45" s="332"/>
      <c r="K45" s="332"/>
      <c r="L45" s="332"/>
      <c r="M45" s="332"/>
      <c r="N45" s="336"/>
      <c r="O45" s="336"/>
      <c r="P45" s="337"/>
      <c r="Q45" s="338"/>
      <c r="R45" s="339"/>
      <c r="S45" s="340"/>
      <c r="T45" s="127"/>
      <c r="U45" s="127"/>
      <c r="V45" s="127"/>
      <c r="W45" s="127"/>
      <c r="X45" s="127"/>
    </row>
    <row r="46" spans="1:24" s="128" customFormat="1" ht="18.75" thickBot="1">
      <c r="A46" s="597" t="s">
        <v>195</v>
      </c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127"/>
      <c r="U46" s="127"/>
      <c r="V46" s="127"/>
      <c r="W46" s="127"/>
      <c r="X46" s="127"/>
    </row>
    <row r="47" spans="1:24" s="128" customFormat="1" ht="18">
      <c r="A47" s="637" t="s">
        <v>220</v>
      </c>
      <c r="B47" s="638"/>
      <c r="C47" s="342">
        <v>2</v>
      </c>
      <c r="D47" s="281"/>
      <c r="E47" s="281"/>
      <c r="F47" s="310"/>
      <c r="G47" s="343">
        <v>5.5</v>
      </c>
      <c r="H47" s="344">
        <f>G47*30</f>
        <v>165</v>
      </c>
      <c r="I47" s="281">
        <f>SUM(J47:L47)</f>
        <v>72</v>
      </c>
      <c r="J47" s="281">
        <v>36</v>
      </c>
      <c r="K47" s="281"/>
      <c r="L47" s="281">
        <v>36</v>
      </c>
      <c r="M47" s="281">
        <f>H47-I47</f>
        <v>93</v>
      </c>
      <c r="N47" s="345"/>
      <c r="O47" s="345">
        <f>G47/11</f>
        <v>0.5</v>
      </c>
      <c r="P47" s="346"/>
      <c r="Q47" s="347"/>
      <c r="R47" s="348">
        <v>4</v>
      </c>
      <c r="S47" s="310"/>
      <c r="T47" s="127"/>
      <c r="U47" s="127"/>
      <c r="V47" s="127"/>
      <c r="W47" s="127"/>
      <c r="X47" s="127"/>
    </row>
    <row r="48" spans="1:24" s="128" customFormat="1" ht="18">
      <c r="A48" s="643" t="s">
        <v>222</v>
      </c>
      <c r="B48" s="644"/>
      <c r="C48" s="262">
        <v>2</v>
      </c>
      <c r="D48" s="257"/>
      <c r="E48" s="257"/>
      <c r="F48" s="263"/>
      <c r="G48" s="349">
        <v>5.5</v>
      </c>
      <c r="H48" s="260">
        <f>G48*30</f>
        <v>165</v>
      </c>
      <c r="I48" s="257">
        <f>SUM(J48:L48)</f>
        <v>72</v>
      </c>
      <c r="J48" s="257">
        <v>36</v>
      </c>
      <c r="K48" s="257"/>
      <c r="L48" s="257">
        <v>36</v>
      </c>
      <c r="M48" s="257">
        <f>H48-I48</f>
        <v>93</v>
      </c>
      <c r="N48" s="350" t="e">
        <f>G48/#REF!</f>
        <v>#REF!</v>
      </c>
      <c r="O48" s="350"/>
      <c r="P48" s="351"/>
      <c r="Q48" s="352"/>
      <c r="R48" s="353">
        <v>4</v>
      </c>
      <c r="S48" s="263"/>
      <c r="T48" s="127"/>
      <c r="U48" s="127"/>
      <c r="V48" s="127"/>
      <c r="W48" s="127"/>
      <c r="X48" s="127"/>
    </row>
    <row r="49" spans="1:24" s="213" customFormat="1" ht="16.5" thickBot="1">
      <c r="A49" s="641" t="s">
        <v>223</v>
      </c>
      <c r="B49" s="642"/>
      <c r="C49" s="262">
        <v>2</v>
      </c>
      <c r="D49" s="257"/>
      <c r="E49" s="257"/>
      <c r="F49" s="263"/>
      <c r="G49" s="349">
        <v>5.5</v>
      </c>
      <c r="H49" s="260">
        <f>G49*30</f>
        <v>165</v>
      </c>
      <c r="I49" s="257">
        <f>SUM(J49:L49)</f>
        <v>72</v>
      </c>
      <c r="J49" s="257">
        <v>36</v>
      </c>
      <c r="K49" s="257"/>
      <c r="L49" s="257">
        <v>36</v>
      </c>
      <c r="M49" s="257">
        <f>H49-I49</f>
        <v>93</v>
      </c>
      <c r="N49" s="350" t="e">
        <f>G49/#REF!</f>
        <v>#REF!</v>
      </c>
      <c r="O49" s="350"/>
      <c r="P49" s="351"/>
      <c r="Q49" s="352"/>
      <c r="R49" s="353">
        <v>4</v>
      </c>
      <c r="S49" s="263"/>
      <c r="T49" s="341"/>
      <c r="U49" s="212"/>
      <c r="V49" s="212"/>
      <c r="W49" s="212"/>
      <c r="X49" s="212"/>
    </row>
    <row r="50" spans="1:24" s="264" customFormat="1" ht="18.75" thickBot="1">
      <c r="A50" s="639" t="s">
        <v>196</v>
      </c>
      <c r="B50" s="640"/>
      <c r="C50" s="354"/>
      <c r="D50" s="355"/>
      <c r="E50" s="355"/>
      <c r="F50" s="356"/>
      <c r="G50" s="357">
        <f aca="true" t="shared" si="9" ref="G50:R50">SUM(G47:G49)</f>
        <v>16.5</v>
      </c>
      <c r="H50" s="358">
        <f t="shared" si="9"/>
        <v>495</v>
      </c>
      <c r="I50" s="359">
        <f t="shared" si="9"/>
        <v>216</v>
      </c>
      <c r="J50" s="359">
        <f t="shared" si="9"/>
        <v>108</v>
      </c>
      <c r="K50" s="359">
        <f t="shared" si="9"/>
        <v>0</v>
      </c>
      <c r="L50" s="359">
        <f t="shared" si="9"/>
        <v>108</v>
      </c>
      <c r="M50" s="360">
        <f t="shared" si="9"/>
        <v>279</v>
      </c>
      <c r="N50" s="361" t="e">
        <f t="shared" si="9"/>
        <v>#REF!</v>
      </c>
      <c r="O50" s="362">
        <f t="shared" si="9"/>
        <v>0.5</v>
      </c>
      <c r="P50" s="363">
        <f t="shared" si="9"/>
        <v>0</v>
      </c>
      <c r="Q50" s="358"/>
      <c r="R50" s="359">
        <f t="shared" si="9"/>
        <v>12</v>
      </c>
      <c r="S50" s="360"/>
      <c r="T50" s="211"/>
      <c r="U50" s="211"/>
      <c r="V50" s="211"/>
      <c r="W50" s="211"/>
      <c r="X50" s="211"/>
    </row>
    <row r="51" spans="1:24" s="264" customFormat="1" ht="31.5">
      <c r="A51" s="101" t="s">
        <v>224</v>
      </c>
      <c r="B51" s="106" t="s">
        <v>245</v>
      </c>
      <c r="C51" s="260">
        <v>2</v>
      </c>
      <c r="D51" s="285"/>
      <c r="E51" s="285"/>
      <c r="F51" s="364"/>
      <c r="G51" s="349">
        <v>5.5</v>
      </c>
      <c r="H51" s="284">
        <f>G51*30</f>
        <v>165</v>
      </c>
      <c r="I51" s="285">
        <f aca="true" t="shared" si="10" ref="I51:I59">SUM(J51:L51)</f>
        <v>72</v>
      </c>
      <c r="J51" s="257">
        <v>36</v>
      </c>
      <c r="L51" s="257">
        <v>36</v>
      </c>
      <c r="M51" s="285">
        <f>H51-I51</f>
        <v>93</v>
      </c>
      <c r="N51" s="365"/>
      <c r="O51" s="365">
        <f>G51/11</f>
        <v>0.5</v>
      </c>
      <c r="P51" s="366"/>
      <c r="Q51" s="367"/>
      <c r="R51" s="368">
        <v>4</v>
      </c>
      <c r="S51" s="369"/>
      <c r="T51" s="211"/>
      <c r="U51" s="211"/>
      <c r="V51" s="211"/>
      <c r="W51" s="211"/>
      <c r="X51" s="211"/>
    </row>
    <row r="52" spans="1:24" s="264" customFormat="1" ht="18">
      <c r="A52" s="99" t="s">
        <v>201</v>
      </c>
      <c r="B52" s="107" t="s">
        <v>246</v>
      </c>
      <c r="C52" s="260">
        <v>2</v>
      </c>
      <c r="D52" s="370"/>
      <c r="E52" s="370"/>
      <c r="F52" s="371"/>
      <c r="G52" s="349">
        <v>5.5</v>
      </c>
      <c r="H52" s="260">
        <f>G52*30</f>
        <v>165</v>
      </c>
      <c r="I52" s="257">
        <f t="shared" si="10"/>
        <v>72</v>
      </c>
      <c r="J52" s="257">
        <v>36</v>
      </c>
      <c r="K52" s="439"/>
      <c r="L52" s="257">
        <v>36</v>
      </c>
      <c r="M52" s="257">
        <f>H52-I52</f>
        <v>93</v>
      </c>
      <c r="N52" s="372"/>
      <c r="O52" s="372">
        <f>G52/11</f>
        <v>0.5</v>
      </c>
      <c r="P52" s="351"/>
      <c r="Q52" s="373"/>
      <c r="R52" s="374">
        <v>4</v>
      </c>
      <c r="S52" s="369"/>
      <c r="T52" s="211"/>
      <c r="U52" s="211"/>
      <c r="V52" s="211"/>
      <c r="W52" s="211"/>
      <c r="X52" s="211"/>
    </row>
    <row r="53" spans="1:24" s="128" customFormat="1" ht="18">
      <c r="A53" s="100" t="s">
        <v>202</v>
      </c>
      <c r="B53" s="108" t="s">
        <v>259</v>
      </c>
      <c r="C53" s="375">
        <v>2</v>
      </c>
      <c r="D53" s="370"/>
      <c r="E53" s="370"/>
      <c r="F53" s="371"/>
      <c r="G53" s="349">
        <v>5.5</v>
      </c>
      <c r="H53" s="260">
        <f aca="true" t="shared" si="11" ref="H53:H59">G53*30</f>
        <v>165</v>
      </c>
      <c r="I53" s="257">
        <f t="shared" si="10"/>
        <v>72</v>
      </c>
      <c r="J53" s="257">
        <v>36</v>
      </c>
      <c r="K53" s="440"/>
      <c r="L53" s="257">
        <v>36</v>
      </c>
      <c r="M53" s="257">
        <f aca="true" t="shared" si="12" ref="M53:M59">H53-I53</f>
        <v>93</v>
      </c>
      <c r="N53" s="372"/>
      <c r="O53" s="372">
        <f>G53/11</f>
        <v>0.5</v>
      </c>
      <c r="P53" s="351"/>
      <c r="Q53" s="373"/>
      <c r="R53" s="374">
        <v>4</v>
      </c>
      <c r="S53" s="263"/>
      <c r="T53" s="127"/>
      <c r="U53" s="127"/>
      <c r="V53" s="127"/>
      <c r="W53" s="127"/>
      <c r="X53" s="127"/>
    </row>
    <row r="54" spans="1:24" s="128" customFormat="1" ht="18">
      <c r="A54" s="102" t="s">
        <v>203</v>
      </c>
      <c r="B54" s="109" t="s">
        <v>272</v>
      </c>
      <c r="C54" s="284">
        <v>2</v>
      </c>
      <c r="D54" s="285"/>
      <c r="E54" s="285"/>
      <c r="F54" s="364"/>
      <c r="G54" s="349">
        <v>5.5</v>
      </c>
      <c r="H54" s="284">
        <f t="shared" si="11"/>
        <v>165</v>
      </c>
      <c r="I54" s="285">
        <f t="shared" si="10"/>
        <v>72</v>
      </c>
      <c r="J54" s="257">
        <v>36</v>
      </c>
      <c r="K54" s="440"/>
      <c r="L54" s="257">
        <v>36</v>
      </c>
      <c r="M54" s="285">
        <f t="shared" si="12"/>
        <v>93</v>
      </c>
      <c r="N54" s="365"/>
      <c r="O54" s="365">
        <f>G54/11</f>
        <v>0.5</v>
      </c>
      <c r="P54" s="366"/>
      <c r="Q54" s="367"/>
      <c r="R54" s="368">
        <v>4</v>
      </c>
      <c r="S54" s="275"/>
      <c r="T54" s="127"/>
      <c r="U54" s="127"/>
      <c r="V54" s="127"/>
      <c r="W54" s="127"/>
      <c r="X54" s="127"/>
    </row>
    <row r="55" spans="1:24" s="128" customFormat="1" ht="18">
      <c r="A55" s="102" t="s">
        <v>207</v>
      </c>
      <c r="B55" s="109" t="s">
        <v>248</v>
      </c>
      <c r="C55" s="284">
        <v>2</v>
      </c>
      <c r="D55" s="285"/>
      <c r="E55" s="285"/>
      <c r="F55" s="364"/>
      <c r="G55" s="349">
        <v>5.5</v>
      </c>
      <c r="H55" s="284">
        <f>G55*30</f>
        <v>165</v>
      </c>
      <c r="I55" s="285">
        <f t="shared" si="10"/>
        <v>72</v>
      </c>
      <c r="J55" s="257">
        <v>36</v>
      </c>
      <c r="K55" s="440"/>
      <c r="L55" s="257">
        <v>36</v>
      </c>
      <c r="M55" s="285">
        <f>H55-I55</f>
        <v>93</v>
      </c>
      <c r="N55" s="365"/>
      <c r="O55" s="365">
        <f>G55/11</f>
        <v>0.5</v>
      </c>
      <c r="P55" s="366"/>
      <c r="Q55" s="367"/>
      <c r="R55" s="368">
        <v>4</v>
      </c>
      <c r="S55" s="275"/>
      <c r="T55" s="127"/>
      <c r="U55" s="127"/>
      <c r="V55" s="127"/>
      <c r="W55" s="127"/>
      <c r="X55" s="127"/>
    </row>
    <row r="56" spans="1:24" s="264" customFormat="1" ht="18">
      <c r="A56" s="102" t="s">
        <v>209</v>
      </c>
      <c r="B56" s="109" t="s">
        <v>247</v>
      </c>
      <c r="C56" s="284">
        <v>2</v>
      </c>
      <c r="D56" s="285"/>
      <c r="E56" s="285"/>
      <c r="F56" s="364"/>
      <c r="G56" s="349">
        <v>5.5</v>
      </c>
      <c r="H56" s="284">
        <f t="shared" si="11"/>
        <v>165</v>
      </c>
      <c r="I56" s="285">
        <f t="shared" si="10"/>
        <v>72</v>
      </c>
      <c r="J56" s="285">
        <v>36</v>
      </c>
      <c r="K56" s="439"/>
      <c r="L56" s="285">
        <v>36</v>
      </c>
      <c r="M56" s="285">
        <f t="shared" si="12"/>
        <v>93</v>
      </c>
      <c r="N56" s="271"/>
      <c r="O56" s="271"/>
      <c r="P56" s="366"/>
      <c r="Q56" s="376"/>
      <c r="R56" s="377">
        <v>4</v>
      </c>
      <c r="S56" s="275"/>
      <c r="T56" s="127"/>
      <c r="U56" s="211"/>
      <c r="V56" s="211"/>
      <c r="W56" s="211"/>
      <c r="X56" s="211"/>
    </row>
    <row r="57" spans="1:24" s="128" customFormat="1" ht="18">
      <c r="A57" s="102" t="s">
        <v>231</v>
      </c>
      <c r="B57" s="105" t="s">
        <v>264</v>
      </c>
      <c r="C57" s="375">
        <v>2</v>
      </c>
      <c r="D57" s="370"/>
      <c r="E57" s="370"/>
      <c r="F57" s="371"/>
      <c r="G57" s="349">
        <v>5.5</v>
      </c>
      <c r="H57" s="375">
        <f t="shared" si="11"/>
        <v>165</v>
      </c>
      <c r="I57" s="257">
        <f t="shared" si="10"/>
        <v>72</v>
      </c>
      <c r="J57" s="257">
        <v>36</v>
      </c>
      <c r="K57" s="440"/>
      <c r="L57" s="257">
        <v>36</v>
      </c>
      <c r="M57" s="257">
        <f t="shared" si="12"/>
        <v>93</v>
      </c>
      <c r="N57" s="372"/>
      <c r="O57" s="372">
        <f>G57/11</f>
        <v>0.5</v>
      </c>
      <c r="P57" s="351"/>
      <c r="Q57" s="373"/>
      <c r="R57" s="377">
        <v>4</v>
      </c>
      <c r="S57" s="263"/>
      <c r="T57" s="127"/>
      <c r="U57" s="127"/>
      <c r="V57" s="127"/>
      <c r="W57" s="127"/>
      <c r="X57" s="127"/>
    </row>
    <row r="58" spans="1:24" s="128" customFormat="1" ht="18">
      <c r="A58" s="102" t="s">
        <v>237</v>
      </c>
      <c r="B58" s="105" t="s">
        <v>255</v>
      </c>
      <c r="C58" s="375">
        <v>2</v>
      </c>
      <c r="D58" s="370"/>
      <c r="E58" s="370"/>
      <c r="F58" s="371"/>
      <c r="G58" s="349">
        <v>5.5</v>
      </c>
      <c r="H58" s="375">
        <f t="shared" si="11"/>
        <v>165</v>
      </c>
      <c r="I58" s="257">
        <f t="shared" si="10"/>
        <v>72</v>
      </c>
      <c r="J58" s="257">
        <v>36</v>
      </c>
      <c r="K58" s="440"/>
      <c r="L58" s="257">
        <v>36</v>
      </c>
      <c r="M58" s="257">
        <f>H58-I58</f>
        <v>93</v>
      </c>
      <c r="N58" s="372"/>
      <c r="O58" s="372">
        <f>G58/11</f>
        <v>0.5</v>
      </c>
      <c r="P58" s="351"/>
      <c r="Q58" s="373"/>
      <c r="R58" s="377">
        <v>4</v>
      </c>
      <c r="S58" s="263"/>
      <c r="T58" s="127"/>
      <c r="U58" s="127"/>
      <c r="V58" s="127"/>
      <c r="W58" s="127"/>
      <c r="X58" s="127"/>
    </row>
    <row r="59" spans="1:24" s="264" customFormat="1" ht="18.75" thickBot="1">
      <c r="A59" s="103" t="s">
        <v>240</v>
      </c>
      <c r="B59" s="98" t="s">
        <v>256</v>
      </c>
      <c r="C59" s="260">
        <v>2</v>
      </c>
      <c r="D59" s="257"/>
      <c r="E59" s="257"/>
      <c r="F59" s="378"/>
      <c r="G59" s="349">
        <v>5.5</v>
      </c>
      <c r="H59" s="260">
        <f t="shared" si="11"/>
        <v>165</v>
      </c>
      <c r="I59" s="257">
        <f t="shared" si="10"/>
        <v>72</v>
      </c>
      <c r="J59" s="257">
        <v>36</v>
      </c>
      <c r="L59" s="257">
        <v>36</v>
      </c>
      <c r="M59" s="257">
        <f t="shared" si="12"/>
        <v>93</v>
      </c>
      <c r="N59" s="350" t="e">
        <f>G59/#REF!</f>
        <v>#REF!</v>
      </c>
      <c r="O59" s="350"/>
      <c r="P59" s="351"/>
      <c r="Q59" s="352"/>
      <c r="R59" s="353">
        <v>4</v>
      </c>
      <c r="S59" s="263"/>
      <c r="T59" s="127"/>
      <c r="U59" s="211"/>
      <c r="V59" s="211"/>
      <c r="W59" s="211"/>
      <c r="X59" s="211"/>
    </row>
    <row r="60" spans="1:24" s="128" customFormat="1" ht="18.75" thickBot="1">
      <c r="A60" s="612" t="s">
        <v>171</v>
      </c>
      <c r="B60" s="613"/>
      <c r="C60" s="250"/>
      <c r="D60" s="251"/>
      <c r="E60" s="251"/>
      <c r="F60" s="252"/>
      <c r="G60" s="253">
        <f aca="true" t="shared" si="13" ref="G60:P60">G38+G50</f>
        <v>22.5</v>
      </c>
      <c r="H60" s="255">
        <f t="shared" si="13"/>
        <v>675</v>
      </c>
      <c r="I60" s="255">
        <f t="shared" si="13"/>
        <v>288</v>
      </c>
      <c r="J60" s="255">
        <f t="shared" si="13"/>
        <v>144</v>
      </c>
      <c r="K60" s="255">
        <f t="shared" si="13"/>
        <v>0</v>
      </c>
      <c r="L60" s="255">
        <f t="shared" si="13"/>
        <v>144</v>
      </c>
      <c r="M60" s="255">
        <f t="shared" si="13"/>
        <v>387</v>
      </c>
      <c r="N60" s="255" t="e">
        <f t="shared" si="13"/>
        <v>#REF!</v>
      </c>
      <c r="O60" s="255">
        <f t="shared" si="13"/>
        <v>0.5</v>
      </c>
      <c r="P60" s="255">
        <f t="shared" si="13"/>
        <v>0</v>
      </c>
      <c r="Q60" s="379"/>
      <c r="R60" s="380">
        <f>R38+R50</f>
        <v>16</v>
      </c>
      <c r="S60" s="254"/>
      <c r="T60" s="127"/>
      <c r="U60" s="127"/>
      <c r="V60" s="127"/>
      <c r="W60" s="127"/>
      <c r="X60" s="127"/>
    </row>
    <row r="61" spans="1:24" s="128" customFormat="1" ht="18.75" thickBot="1">
      <c r="A61" s="630" t="s">
        <v>197</v>
      </c>
      <c r="B61" s="631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3"/>
      <c r="T61" s="127"/>
      <c r="U61" s="127"/>
      <c r="V61" s="127"/>
      <c r="W61" s="127"/>
      <c r="X61" s="127"/>
    </row>
    <row r="62" spans="1:24" s="264" customFormat="1" ht="18.75" thickBot="1">
      <c r="A62" s="622" t="s">
        <v>150</v>
      </c>
      <c r="B62" s="623"/>
      <c r="C62" s="381"/>
      <c r="D62" s="241"/>
      <c r="E62" s="241"/>
      <c r="F62" s="382"/>
      <c r="G62" s="383">
        <f aca="true" t="shared" si="14" ref="G62:R62">G33+G60</f>
        <v>90</v>
      </c>
      <c r="H62" s="384">
        <f t="shared" si="14"/>
        <v>2700</v>
      </c>
      <c r="I62" s="384">
        <f t="shared" si="14"/>
        <v>693</v>
      </c>
      <c r="J62" s="384">
        <f t="shared" si="14"/>
        <v>300</v>
      </c>
      <c r="K62" s="384">
        <f t="shared" si="14"/>
        <v>93</v>
      </c>
      <c r="L62" s="384">
        <f t="shared" si="14"/>
        <v>300</v>
      </c>
      <c r="M62" s="384">
        <f t="shared" si="14"/>
        <v>1017</v>
      </c>
      <c r="N62" s="384" t="e">
        <f t="shared" si="14"/>
        <v>#REF!</v>
      </c>
      <c r="O62" s="384">
        <f t="shared" si="14"/>
        <v>5.5</v>
      </c>
      <c r="P62" s="384" t="e">
        <f t="shared" si="14"/>
        <v>#DIV/0!</v>
      </c>
      <c r="Q62" s="384">
        <f t="shared" si="14"/>
        <v>21</v>
      </c>
      <c r="R62" s="384">
        <f t="shared" si="14"/>
        <v>21</v>
      </c>
      <c r="S62" s="384"/>
      <c r="T62" s="127"/>
      <c r="U62" s="211"/>
      <c r="V62" s="211"/>
      <c r="W62" s="211"/>
      <c r="X62" s="211"/>
    </row>
    <row r="63" spans="1:24" s="128" customFormat="1" ht="18">
      <c r="A63" s="385"/>
      <c r="B63" s="386"/>
      <c r="C63" s="386"/>
      <c r="D63" s="386"/>
      <c r="E63" s="386"/>
      <c r="F63" s="386"/>
      <c r="G63" s="387"/>
      <c r="H63" s="617" t="s">
        <v>11</v>
      </c>
      <c r="I63" s="618"/>
      <c r="J63" s="618"/>
      <c r="K63" s="618"/>
      <c r="L63" s="618"/>
      <c r="M63" s="619"/>
      <c r="N63" s="285">
        <v>2</v>
      </c>
      <c r="O63" s="285">
        <v>2</v>
      </c>
      <c r="P63" s="286">
        <v>2</v>
      </c>
      <c r="Q63" s="287">
        <v>3</v>
      </c>
      <c r="R63" s="285">
        <v>5</v>
      </c>
      <c r="S63" s="388" t="s">
        <v>90</v>
      </c>
      <c r="T63" s="127"/>
      <c r="U63" s="127"/>
      <c r="V63" s="127"/>
      <c r="W63" s="127"/>
      <c r="X63" s="127"/>
    </row>
    <row r="64" spans="1:24" s="213" customFormat="1" ht="15.75">
      <c r="A64" s="389" t="s">
        <v>14</v>
      </c>
      <c r="B64" s="386"/>
      <c r="C64" s="386"/>
      <c r="D64" s="386"/>
      <c r="E64" s="386"/>
      <c r="F64" s="386"/>
      <c r="G64" s="387"/>
      <c r="H64" s="614" t="s">
        <v>15</v>
      </c>
      <c r="I64" s="615"/>
      <c r="J64" s="615"/>
      <c r="K64" s="615"/>
      <c r="L64" s="615"/>
      <c r="M64" s="616"/>
      <c r="N64" s="285">
        <v>9</v>
      </c>
      <c r="O64" s="285">
        <v>3</v>
      </c>
      <c r="P64" s="286">
        <v>4</v>
      </c>
      <c r="Q64" s="287">
        <v>5</v>
      </c>
      <c r="R64" s="285">
        <v>2</v>
      </c>
      <c r="S64" s="388">
        <v>1</v>
      </c>
      <c r="T64" s="212"/>
      <c r="U64" s="212"/>
      <c r="V64" s="212"/>
      <c r="W64" s="212"/>
      <c r="X64" s="212"/>
    </row>
    <row r="65" spans="1:24" s="128" customFormat="1" ht="18.75" thickBot="1">
      <c r="A65" s="389"/>
      <c r="B65" s="386"/>
      <c r="C65" s="386"/>
      <c r="D65" s="386"/>
      <c r="E65" s="386"/>
      <c r="F65" s="386"/>
      <c r="G65" s="387"/>
      <c r="H65" s="627" t="s">
        <v>12</v>
      </c>
      <c r="I65" s="628"/>
      <c r="J65" s="628"/>
      <c r="K65" s="628"/>
      <c r="L65" s="628"/>
      <c r="M65" s="629"/>
      <c r="N65" s="390"/>
      <c r="O65" s="390"/>
      <c r="P65" s="391">
        <v>1</v>
      </c>
      <c r="Q65" s="392"/>
      <c r="R65" s="390">
        <v>1</v>
      </c>
      <c r="S65" s="393"/>
      <c r="T65" s="127"/>
      <c r="U65" s="127"/>
      <c r="V65" s="127"/>
      <c r="W65" s="127"/>
      <c r="X65" s="127"/>
    </row>
    <row r="66" spans="1:24" s="128" customFormat="1" ht="18.75" thickBot="1">
      <c r="A66" s="394"/>
      <c r="B66" s="395"/>
      <c r="C66" s="396"/>
      <c r="D66" s="396"/>
      <c r="E66" s="396"/>
      <c r="F66" s="395"/>
      <c r="G66" s="397"/>
      <c r="H66" s="624" t="s">
        <v>184</v>
      </c>
      <c r="I66" s="625"/>
      <c r="J66" s="625"/>
      <c r="K66" s="625"/>
      <c r="L66" s="625"/>
      <c r="M66" s="626"/>
      <c r="N66" s="398">
        <v>1</v>
      </c>
      <c r="O66" s="399">
        <v>3</v>
      </c>
      <c r="P66" s="399">
        <v>4</v>
      </c>
      <c r="Q66" s="400">
        <v>1</v>
      </c>
      <c r="R66" s="401">
        <v>2</v>
      </c>
      <c r="S66" s="402">
        <v>3</v>
      </c>
      <c r="T66" s="127"/>
      <c r="U66" s="127"/>
      <c r="V66" s="127"/>
      <c r="W66" s="127"/>
      <c r="X66" s="127"/>
    </row>
    <row r="67" spans="1:24" s="128" customFormat="1" ht="18.75" thickBot="1">
      <c r="A67" s="394"/>
      <c r="B67" s="415"/>
      <c r="C67" s="396"/>
      <c r="D67" s="396"/>
      <c r="E67" s="396"/>
      <c r="F67" s="395"/>
      <c r="G67" s="397"/>
      <c r="H67" s="403"/>
      <c r="I67" s="403"/>
      <c r="J67" s="403"/>
      <c r="K67" s="403"/>
      <c r="L67" s="403"/>
      <c r="M67" s="403"/>
      <c r="N67" s="403"/>
      <c r="O67" s="403"/>
      <c r="P67" s="404"/>
      <c r="Q67" s="405">
        <f>G17+G19+G20+G23+G27</f>
        <v>30</v>
      </c>
      <c r="R67" s="406">
        <f>G21+G22+G38+G50</f>
        <v>30</v>
      </c>
      <c r="S67" s="407">
        <f>G28+G31</f>
        <v>30</v>
      </c>
      <c r="T67" s="127"/>
      <c r="U67" s="127"/>
      <c r="V67" s="127"/>
      <c r="W67" s="127"/>
      <c r="X67" s="127"/>
    </row>
    <row r="68" spans="1:24" s="128" customFormat="1" ht="18">
      <c r="A68" s="101" t="s">
        <v>275</v>
      </c>
      <c r="B68" s="299" t="s">
        <v>227</v>
      </c>
      <c r="C68" s="300"/>
      <c r="D68" s="301" t="s">
        <v>226</v>
      </c>
      <c r="E68" s="302"/>
      <c r="F68" s="303"/>
      <c r="G68" s="304"/>
      <c r="H68" s="305"/>
      <c r="I68" s="302"/>
      <c r="J68" s="302"/>
      <c r="K68" s="302"/>
      <c r="L68" s="302"/>
      <c r="M68" s="302"/>
      <c r="N68" s="306"/>
      <c r="O68" s="306"/>
      <c r="P68" s="307"/>
      <c r="Q68" s="308" t="s">
        <v>43</v>
      </c>
      <c r="R68" s="309" t="s">
        <v>43</v>
      </c>
      <c r="S68" s="310"/>
      <c r="T68" s="127"/>
      <c r="U68" s="127"/>
      <c r="V68" s="127"/>
      <c r="W68" s="127"/>
      <c r="X68" s="127"/>
    </row>
    <row r="69" spans="1:24" s="128" customFormat="1" ht="18.75" thickBot="1">
      <c r="A69" s="103"/>
      <c r="B69" s="311" t="s">
        <v>225</v>
      </c>
      <c r="C69" s="312"/>
      <c r="D69" s="313"/>
      <c r="E69" s="313"/>
      <c r="F69" s="314"/>
      <c r="G69" s="315"/>
      <c r="H69" s="316"/>
      <c r="I69" s="313"/>
      <c r="J69" s="313"/>
      <c r="K69" s="313"/>
      <c r="L69" s="313"/>
      <c r="M69" s="313"/>
      <c r="N69" s="317"/>
      <c r="O69" s="317"/>
      <c r="P69" s="318"/>
      <c r="Q69" s="273"/>
      <c r="R69" s="319"/>
      <c r="S69" s="320"/>
      <c r="T69" s="127"/>
      <c r="U69" s="127"/>
      <c r="V69" s="127"/>
      <c r="W69" s="127"/>
      <c r="X69" s="127"/>
    </row>
    <row r="70" spans="1:24" s="213" customFormat="1" ht="32.25" thickBot="1">
      <c r="A70" s="321">
        <v>2</v>
      </c>
      <c r="B70" s="425" t="s">
        <v>269</v>
      </c>
      <c r="C70" s="426">
        <v>2</v>
      </c>
      <c r="D70" s="426">
        <v>1</v>
      </c>
      <c r="E70" s="426"/>
      <c r="F70" s="427"/>
      <c r="G70" s="428">
        <v>6</v>
      </c>
      <c r="H70" s="429">
        <f>G70*30</f>
        <v>180</v>
      </c>
      <c r="I70" s="323">
        <f>J70+L70+K70</f>
        <v>99</v>
      </c>
      <c r="J70" s="322"/>
      <c r="K70" s="322"/>
      <c r="L70" s="324">
        <v>99</v>
      </c>
      <c r="M70" s="325">
        <f>H70-I70</f>
        <v>81</v>
      </c>
      <c r="N70" s="326"/>
      <c r="O70" s="326"/>
      <c r="P70" s="327"/>
      <c r="Q70" s="328">
        <v>3</v>
      </c>
      <c r="R70" s="277">
        <v>3</v>
      </c>
      <c r="S70" s="329"/>
      <c r="T70" s="212"/>
      <c r="U70" s="212"/>
      <c r="V70" s="212"/>
      <c r="W70" s="212"/>
      <c r="X70" s="212"/>
    </row>
    <row r="71" spans="1:24" s="213" customFormat="1" ht="15.75">
      <c r="A71" s="430"/>
      <c r="B71" s="431"/>
      <c r="C71" s="389"/>
      <c r="D71" s="389"/>
      <c r="E71" s="389"/>
      <c r="F71" s="432"/>
      <c r="G71" s="389"/>
      <c r="H71" s="389"/>
      <c r="I71" s="433"/>
      <c r="J71" s="432"/>
      <c r="K71" s="432"/>
      <c r="L71" s="430"/>
      <c r="M71" s="434"/>
      <c r="N71" s="435"/>
      <c r="O71" s="435"/>
      <c r="P71" s="436"/>
      <c r="Q71" s="437"/>
      <c r="R71" s="394"/>
      <c r="S71" s="385"/>
      <c r="T71" s="212"/>
      <c r="U71" s="212"/>
      <c r="V71" s="212"/>
      <c r="W71" s="212"/>
      <c r="X71" s="212"/>
    </row>
    <row r="72" spans="1:24" s="213" customFormat="1" ht="15.75">
      <c r="A72" s="394"/>
      <c r="B72" s="417" t="s">
        <v>271</v>
      </c>
      <c r="C72" s="418"/>
      <c r="D72" s="419"/>
      <c r="E72" s="419"/>
      <c r="F72" s="420"/>
      <c r="G72" s="421"/>
      <c r="H72" s="422"/>
      <c r="I72" s="422" t="s">
        <v>276</v>
      </c>
      <c r="J72" s="422"/>
      <c r="K72" s="422"/>
      <c r="L72" s="403"/>
      <c r="M72" s="403"/>
      <c r="N72" s="403"/>
      <c r="O72" s="403"/>
      <c r="P72" s="404"/>
      <c r="Q72" s="416"/>
      <c r="R72" s="416"/>
      <c r="S72" s="416"/>
      <c r="T72" s="212"/>
      <c r="U72" s="212"/>
      <c r="V72" s="212"/>
      <c r="W72" s="212"/>
      <c r="X72" s="212"/>
    </row>
    <row r="73" spans="1:24" s="213" customFormat="1" ht="15.75">
      <c r="A73" s="408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08"/>
      <c r="M73" s="408"/>
      <c r="N73" s="408"/>
      <c r="O73" s="408"/>
      <c r="P73" s="408"/>
      <c r="Q73" s="409"/>
      <c r="R73" s="410"/>
      <c r="S73" s="409"/>
      <c r="T73" s="212"/>
      <c r="U73" s="212"/>
      <c r="V73" s="212"/>
      <c r="W73" s="212"/>
      <c r="X73" s="212"/>
    </row>
    <row r="74" spans="1:24" s="213" customFormat="1" ht="15.75">
      <c r="A74" s="408"/>
      <c r="B74" s="424" t="s">
        <v>257</v>
      </c>
      <c r="C74" s="424"/>
      <c r="D74" s="607"/>
      <c r="E74" s="607"/>
      <c r="F74" s="608"/>
      <c r="G74" s="608"/>
      <c r="H74" s="424"/>
      <c r="I74" s="609" t="s">
        <v>253</v>
      </c>
      <c r="J74" s="609"/>
      <c r="K74" s="609"/>
      <c r="L74" s="408"/>
      <c r="M74" s="408"/>
      <c r="N74" s="408"/>
      <c r="O74" s="408"/>
      <c r="P74" s="408"/>
      <c r="Q74" s="411"/>
      <c r="R74" s="411"/>
      <c r="S74" s="408"/>
      <c r="T74" s="212"/>
      <c r="U74" s="212"/>
      <c r="V74" s="212"/>
      <c r="W74" s="212"/>
      <c r="X74" s="212"/>
    </row>
    <row r="75" spans="1:24" s="213" customFormat="1" ht="15.75">
      <c r="A75" s="408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08"/>
      <c r="M75" s="408"/>
      <c r="N75" s="408"/>
      <c r="O75" s="408"/>
      <c r="P75" s="408"/>
      <c r="Q75" s="408"/>
      <c r="R75" s="408"/>
      <c r="S75" s="408"/>
      <c r="T75" s="212"/>
      <c r="U75" s="212"/>
      <c r="V75" s="212"/>
      <c r="W75" s="212"/>
      <c r="X75" s="212"/>
    </row>
    <row r="76" spans="1:24" s="213" customFormat="1" ht="15.75">
      <c r="A76" s="408"/>
      <c r="B76" s="424" t="s">
        <v>260</v>
      </c>
      <c r="C76" s="424"/>
      <c r="D76" s="607"/>
      <c r="E76" s="607"/>
      <c r="F76" s="608"/>
      <c r="G76" s="608"/>
      <c r="H76" s="424"/>
      <c r="I76" s="609" t="s">
        <v>252</v>
      </c>
      <c r="J76" s="609"/>
      <c r="K76" s="609"/>
      <c r="L76" s="408"/>
      <c r="M76" s="408"/>
      <c r="N76" s="408"/>
      <c r="O76" s="408"/>
      <c r="P76" s="408"/>
      <c r="Q76" s="408"/>
      <c r="R76" s="408"/>
      <c r="S76" s="408"/>
      <c r="T76" s="212"/>
      <c r="U76" s="212"/>
      <c r="V76" s="212"/>
      <c r="W76" s="212"/>
      <c r="X76" s="212"/>
    </row>
    <row r="77" spans="1:24" s="213" customFormat="1" ht="1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212"/>
      <c r="U77" s="212"/>
      <c r="V77" s="212"/>
      <c r="W77" s="212"/>
      <c r="X77" s="212"/>
    </row>
    <row r="78" spans="1:24" s="213" customFormat="1" ht="15.7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12"/>
      <c r="Q78" s="403"/>
      <c r="R78" s="403"/>
      <c r="S78" s="404"/>
      <c r="T78" s="212"/>
      <c r="U78" s="212"/>
      <c r="V78" s="212"/>
      <c r="W78" s="212"/>
      <c r="X78" s="212"/>
    </row>
    <row r="79" spans="1:24" s="213" customFormat="1" ht="15.75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12"/>
      <c r="Q79" s="403"/>
      <c r="R79" s="403"/>
      <c r="S79" s="404"/>
      <c r="T79" s="212"/>
      <c r="U79" s="212"/>
      <c r="V79" s="212"/>
      <c r="W79" s="212"/>
      <c r="X79" s="212"/>
    </row>
    <row r="80" spans="1:24" s="213" customFormat="1" ht="15.75">
      <c r="A80" s="403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12"/>
      <c r="Q80" s="403"/>
      <c r="R80" s="403"/>
      <c r="S80" s="404"/>
      <c r="T80" s="212"/>
      <c r="U80" s="212"/>
      <c r="V80" s="212"/>
      <c r="W80" s="212"/>
      <c r="X80" s="212"/>
    </row>
    <row r="81" spans="1:24" s="213" customFormat="1" ht="15.75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12"/>
      <c r="Q81" s="403"/>
      <c r="R81" s="403"/>
      <c r="S81" s="404"/>
      <c r="T81" s="212"/>
      <c r="U81" s="212"/>
      <c r="V81" s="212"/>
      <c r="W81" s="212"/>
      <c r="X81" s="212"/>
    </row>
    <row r="82" spans="1:24" s="213" customFormat="1" ht="15.75">
      <c r="A82" s="403"/>
      <c r="B82" s="41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12"/>
      <c r="Q82" s="403"/>
      <c r="R82" s="403"/>
      <c r="S82" s="404"/>
      <c r="T82" s="212"/>
      <c r="U82" s="212"/>
      <c r="V82" s="212"/>
      <c r="W82" s="212"/>
      <c r="X82" s="212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2:B32"/>
    <mergeCell ref="A61:S61"/>
    <mergeCell ref="A33:B33"/>
    <mergeCell ref="A35:S35"/>
    <mergeCell ref="A47:B47"/>
    <mergeCell ref="A50:B50"/>
    <mergeCell ref="A49:B49"/>
    <mergeCell ref="A48:B48"/>
    <mergeCell ref="D76:G76"/>
    <mergeCell ref="I76:K76"/>
    <mergeCell ref="A29:B29"/>
    <mergeCell ref="A60:B60"/>
    <mergeCell ref="H64:M64"/>
    <mergeCell ref="H63:M63"/>
    <mergeCell ref="A38:B38"/>
    <mergeCell ref="D74:G74"/>
    <mergeCell ref="I74:K74"/>
    <mergeCell ref="A62:B62"/>
    <mergeCell ref="A24:B24"/>
    <mergeCell ref="I28:M28"/>
    <mergeCell ref="A25:S25"/>
    <mergeCell ref="A30:S30"/>
    <mergeCell ref="I27:M27"/>
    <mergeCell ref="A46:S46"/>
    <mergeCell ref="A36:B36"/>
    <mergeCell ref="A37:B37"/>
    <mergeCell ref="A34:S34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2" manualBreakCount="2">
    <brk id="33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88" t="s">
        <v>57</v>
      </c>
      <c r="D4" s="688"/>
      <c r="E4" s="688"/>
      <c r="F4" s="688"/>
      <c r="G4" s="688"/>
      <c r="H4" s="688"/>
      <c r="I4" s="688"/>
      <c r="K4" s="689" t="s">
        <v>58</v>
      </c>
      <c r="L4" s="689"/>
      <c r="M4" s="689"/>
      <c r="N4" s="689"/>
      <c r="O4" s="689"/>
      <c r="P4" s="68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0" t="s">
        <v>144</v>
      </c>
      <c r="B2" s="690"/>
      <c r="C2" s="690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91" t="s">
        <v>75</v>
      </c>
      <c r="B3" s="692"/>
      <c r="C3" s="692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93" t="s">
        <v>131</v>
      </c>
      <c r="B6" s="693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94" t="s">
        <v>80</v>
      </c>
      <c r="B15" s="694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95" t="s">
        <v>83</v>
      </c>
      <c r="B1" s="695"/>
      <c r="C1" s="695"/>
      <c r="D1" s="695"/>
    </row>
    <row r="2" spans="1:17" s="10" customFormat="1" ht="12.75">
      <c r="A2" s="696" t="s">
        <v>59</v>
      </c>
      <c r="B2" s="696"/>
      <c r="C2" s="696"/>
      <c r="D2" s="69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6" t="s">
        <v>60</v>
      </c>
      <c r="B9" s="696"/>
      <c r="C9" s="696"/>
      <c r="D9" s="69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702" t="s">
        <v>61</v>
      </c>
      <c r="B16" s="702"/>
      <c r="C16" s="702"/>
      <c r="D16" s="702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7" t="s">
        <v>73</v>
      </c>
      <c r="B38" s="697"/>
      <c r="C38" s="697"/>
      <c r="D38" s="697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98" t="s">
        <v>74</v>
      </c>
      <c r="B45" s="698"/>
      <c r="C45" s="698"/>
      <c r="D45" s="69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99" t="s">
        <v>91</v>
      </c>
      <c r="B46" s="700"/>
      <c r="C46" s="700"/>
      <c r="D46" s="70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2020-06-22T11:54:00Z</cp:lastPrinted>
  <dcterms:created xsi:type="dcterms:W3CDTF">2003-06-23T04:55:14Z</dcterms:created>
  <dcterms:modified xsi:type="dcterms:W3CDTF">2023-11-27T08:35:18Z</dcterms:modified>
  <cp:category/>
  <cp:version/>
  <cp:contentType/>
  <cp:contentStatus/>
</cp:coreProperties>
</file>